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eter Röß\Documents\1-Eigene Dateien\1_Texte_neuer\0000 Internetseite bei WEH\"/>
    </mc:Choice>
  </mc:AlternateContent>
  <xr:revisionPtr revIDLastSave="0" documentId="8_{A2FEEFA0-9960-48D5-AADA-27F9F19500E1}" xr6:coauthVersionLast="47" xr6:coauthVersionMax="47" xr10:uidLastSave="{00000000-0000-0000-0000-000000000000}"/>
  <bookViews>
    <workbookView xWindow="-108" yWindow="-108" windowWidth="23256" windowHeight="14016" xr2:uid="{CCC1BFE9-A470-46E1-B8DB-78EFC0DE0E9F}"/>
  </bookViews>
  <sheets>
    <sheet name="Rechenalgorithmus" sheetId="1" r:id="rId1"/>
    <sheet name="Aktien-Indices historisch" sheetId="2" r:id="rId2"/>
    <sheet name="Verbraucherpreisindex BRD" sheetId="3" r:id="rId3"/>
    <sheet name="Welt Verbraucherpreisindices" sheetId="4" r:id="rId4"/>
    <sheet name="GOLD langfristig" sheetId="5" r:id="rId5"/>
  </sheets>
  <externalReferences>
    <externalReference r:id="rId6"/>
    <externalReference r:id="rId7"/>
  </externalReferences>
  <definedNames>
    <definedName name="_xlnm._FilterDatabase" localSheetId="4" hidden="1">'GOLD langfristig'!#REF!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2" l="1"/>
  <c r="O7" i="2"/>
  <c r="P7" i="2"/>
  <c r="N8" i="2"/>
  <c r="O8" i="2"/>
  <c r="P8" i="2"/>
  <c r="N9" i="2"/>
  <c r="O9" i="2"/>
  <c r="P9" i="2"/>
  <c r="N10" i="2"/>
  <c r="O10" i="2"/>
  <c r="P10" i="2"/>
  <c r="N11" i="2"/>
  <c r="O11" i="2"/>
  <c r="P11" i="2"/>
  <c r="N12" i="2"/>
  <c r="O12" i="2"/>
  <c r="P12" i="2"/>
  <c r="N13" i="2"/>
  <c r="O13" i="2"/>
  <c r="P13" i="2"/>
  <c r="N14" i="2"/>
  <c r="O14" i="2"/>
  <c r="P14" i="2"/>
  <c r="N15" i="2"/>
  <c r="O15" i="2"/>
  <c r="P15" i="2"/>
  <c r="N16" i="2"/>
  <c r="O16" i="2"/>
  <c r="P16" i="2"/>
  <c r="N17" i="2"/>
  <c r="O17" i="2"/>
  <c r="P17" i="2"/>
  <c r="N18" i="2"/>
  <c r="O18" i="2"/>
  <c r="P18" i="2"/>
  <c r="N19" i="2"/>
  <c r="O19" i="2"/>
  <c r="P19" i="2"/>
  <c r="N20" i="2"/>
  <c r="O20" i="2"/>
  <c r="P20" i="2"/>
  <c r="N21" i="2"/>
  <c r="O21" i="2"/>
  <c r="P21" i="2"/>
  <c r="N22" i="2"/>
  <c r="O22" i="2"/>
  <c r="P22" i="2"/>
  <c r="N23" i="2"/>
  <c r="O23" i="2"/>
  <c r="P23" i="2"/>
  <c r="N24" i="2"/>
  <c r="O24" i="2"/>
  <c r="P24" i="2"/>
  <c r="N25" i="2"/>
  <c r="O25" i="2"/>
  <c r="P25" i="2"/>
  <c r="N26" i="2"/>
  <c r="O26" i="2"/>
  <c r="P26" i="2"/>
  <c r="N27" i="2"/>
  <c r="O27" i="2"/>
  <c r="P27" i="2"/>
  <c r="N28" i="2"/>
  <c r="O28" i="2"/>
  <c r="P28" i="2"/>
  <c r="N29" i="2"/>
  <c r="O29" i="2"/>
  <c r="P29" i="2"/>
  <c r="N30" i="2"/>
  <c r="O30" i="2"/>
  <c r="P30" i="2"/>
  <c r="N31" i="2"/>
  <c r="O31" i="2"/>
  <c r="P31" i="2"/>
  <c r="N32" i="2"/>
  <c r="O32" i="2"/>
  <c r="P32" i="2"/>
  <c r="N33" i="2"/>
  <c r="O33" i="2"/>
  <c r="P33" i="2"/>
  <c r="N34" i="2"/>
  <c r="O34" i="2"/>
  <c r="P34" i="2"/>
  <c r="N35" i="2"/>
  <c r="O35" i="2"/>
  <c r="P35" i="2"/>
  <c r="N36" i="2"/>
  <c r="O36" i="2"/>
  <c r="P36" i="2"/>
  <c r="N37" i="2"/>
  <c r="O37" i="2"/>
  <c r="P37" i="2"/>
  <c r="N38" i="2"/>
  <c r="O38" i="2"/>
  <c r="P38" i="2"/>
  <c r="N39" i="2"/>
  <c r="O39" i="2"/>
  <c r="P39" i="2"/>
  <c r="N40" i="2"/>
  <c r="O40" i="2"/>
  <c r="P40" i="2"/>
  <c r="N41" i="2"/>
  <c r="O41" i="2"/>
  <c r="P41" i="2"/>
  <c r="N42" i="2"/>
  <c r="O42" i="2"/>
  <c r="P42" i="2"/>
  <c r="N43" i="2"/>
  <c r="O43" i="2"/>
  <c r="P43" i="2"/>
  <c r="N44" i="2"/>
  <c r="O44" i="2"/>
  <c r="P44" i="2"/>
  <c r="N45" i="2"/>
  <c r="O45" i="2"/>
  <c r="P45" i="2"/>
  <c r="N46" i="2"/>
  <c r="O46" i="2"/>
  <c r="P46" i="2"/>
  <c r="N47" i="2"/>
  <c r="O47" i="2"/>
  <c r="P47" i="2"/>
  <c r="N48" i="2"/>
  <c r="O48" i="2"/>
  <c r="P48" i="2"/>
  <c r="N49" i="2"/>
  <c r="O49" i="2"/>
  <c r="P49" i="2"/>
  <c r="N50" i="2"/>
  <c r="O50" i="2"/>
  <c r="P50" i="2"/>
  <c r="N51" i="2"/>
  <c r="O51" i="2"/>
  <c r="P51" i="2"/>
  <c r="N52" i="2"/>
  <c r="O52" i="2"/>
  <c r="P52" i="2"/>
  <c r="N53" i="2"/>
  <c r="O53" i="2"/>
  <c r="P53" i="2"/>
  <c r="N54" i="2"/>
  <c r="O54" i="2"/>
  <c r="P54" i="2"/>
  <c r="N55" i="2"/>
  <c r="O55" i="2"/>
  <c r="P55" i="2"/>
  <c r="N56" i="2"/>
  <c r="O56" i="2"/>
  <c r="P56" i="2"/>
  <c r="N57" i="2"/>
  <c r="O57" i="2"/>
  <c r="P57" i="2"/>
  <c r="N58" i="2"/>
  <c r="O58" i="2"/>
  <c r="P58" i="2"/>
  <c r="N59" i="2"/>
  <c r="O59" i="2"/>
  <c r="P59" i="2"/>
  <c r="N60" i="2"/>
  <c r="O60" i="2"/>
  <c r="P60" i="2"/>
  <c r="N61" i="2"/>
  <c r="O61" i="2"/>
  <c r="P61" i="2"/>
  <c r="N62" i="2"/>
  <c r="O62" i="2"/>
  <c r="P62" i="2"/>
  <c r="N63" i="2"/>
  <c r="O63" i="2"/>
  <c r="P63" i="2"/>
  <c r="N64" i="2"/>
  <c r="O64" i="2"/>
  <c r="P64" i="2"/>
  <c r="N65" i="2"/>
  <c r="O65" i="2"/>
  <c r="P65" i="2"/>
  <c r="N66" i="2"/>
  <c r="O66" i="2"/>
  <c r="P66" i="2"/>
  <c r="N67" i="2"/>
  <c r="O67" i="2"/>
  <c r="P67" i="2"/>
  <c r="N68" i="2"/>
  <c r="O68" i="2"/>
  <c r="P68" i="2"/>
  <c r="N69" i="2"/>
  <c r="O69" i="2"/>
  <c r="P69" i="2"/>
  <c r="N70" i="2"/>
  <c r="O70" i="2"/>
  <c r="P70" i="2"/>
  <c r="N71" i="2"/>
  <c r="O71" i="2"/>
  <c r="P71" i="2"/>
  <c r="N72" i="2"/>
  <c r="O72" i="2"/>
  <c r="P72" i="2"/>
  <c r="N73" i="2"/>
  <c r="O73" i="2"/>
  <c r="P73" i="2"/>
  <c r="N74" i="2"/>
  <c r="O74" i="2"/>
  <c r="P74" i="2"/>
  <c r="N75" i="2"/>
  <c r="O75" i="2"/>
  <c r="P75" i="2"/>
  <c r="N76" i="2"/>
  <c r="O76" i="2"/>
  <c r="P76" i="2"/>
  <c r="N77" i="2"/>
  <c r="O77" i="2"/>
  <c r="P77" i="2"/>
  <c r="N78" i="2"/>
  <c r="O78" i="2"/>
  <c r="P78" i="2"/>
  <c r="N79" i="2"/>
  <c r="O79" i="2"/>
  <c r="P79" i="2"/>
  <c r="N80" i="2"/>
  <c r="O80" i="2"/>
  <c r="P80" i="2"/>
  <c r="N81" i="2"/>
  <c r="O81" i="2"/>
  <c r="P81" i="2"/>
  <c r="N82" i="2"/>
  <c r="O82" i="2"/>
  <c r="P82" i="2"/>
  <c r="N83" i="2"/>
  <c r="O83" i="2"/>
  <c r="P83" i="2"/>
  <c r="N84" i="2"/>
  <c r="O84" i="2"/>
  <c r="P84" i="2"/>
  <c r="N85" i="2"/>
  <c r="O85" i="2"/>
  <c r="P85" i="2"/>
  <c r="N86" i="2"/>
  <c r="O86" i="2"/>
  <c r="P86" i="2"/>
  <c r="N87" i="2"/>
  <c r="O87" i="2"/>
  <c r="P87" i="2"/>
  <c r="N88" i="2"/>
  <c r="O88" i="2"/>
  <c r="P88" i="2"/>
  <c r="N89" i="2"/>
  <c r="O89" i="2"/>
  <c r="P89" i="2"/>
  <c r="N90" i="2"/>
  <c r="O90" i="2"/>
  <c r="P90" i="2"/>
  <c r="N91" i="2"/>
  <c r="O91" i="2"/>
  <c r="P91" i="2"/>
  <c r="N92" i="2"/>
  <c r="O92" i="2"/>
  <c r="P92" i="2"/>
  <c r="N93" i="2"/>
  <c r="O93" i="2"/>
  <c r="P93" i="2"/>
  <c r="N94" i="2"/>
  <c r="O94" i="2"/>
  <c r="P94" i="2"/>
  <c r="N95" i="2"/>
  <c r="O95" i="2"/>
  <c r="P95" i="2"/>
  <c r="N96" i="2"/>
  <c r="O96" i="2"/>
  <c r="P96" i="2"/>
  <c r="N97" i="2"/>
  <c r="O97" i="2"/>
  <c r="P97" i="2"/>
  <c r="N98" i="2"/>
  <c r="O98" i="2"/>
  <c r="P98" i="2"/>
  <c r="N99" i="2"/>
  <c r="O99" i="2"/>
  <c r="P99" i="2"/>
  <c r="N100" i="2"/>
  <c r="O100" i="2"/>
  <c r="P100" i="2"/>
  <c r="N101" i="2"/>
  <c r="O101" i="2"/>
  <c r="P101" i="2"/>
  <c r="N102" i="2"/>
  <c r="O102" i="2"/>
  <c r="P102" i="2"/>
  <c r="N103" i="2"/>
  <c r="O103" i="2"/>
  <c r="P103" i="2"/>
  <c r="N104" i="2"/>
  <c r="O104" i="2"/>
  <c r="P104" i="2"/>
  <c r="N105" i="2"/>
  <c r="O105" i="2"/>
  <c r="P105" i="2"/>
  <c r="N106" i="2"/>
  <c r="O106" i="2"/>
  <c r="P106" i="2"/>
  <c r="N107" i="2"/>
  <c r="O107" i="2"/>
  <c r="P107" i="2"/>
  <c r="N108" i="2"/>
  <c r="O108" i="2"/>
  <c r="P108" i="2"/>
  <c r="N109" i="2"/>
  <c r="O109" i="2"/>
  <c r="P109" i="2"/>
  <c r="N110" i="2"/>
  <c r="O110" i="2"/>
  <c r="P110" i="2"/>
  <c r="N111" i="2"/>
  <c r="O111" i="2"/>
  <c r="P111" i="2"/>
  <c r="N112" i="2"/>
  <c r="O112" i="2"/>
  <c r="P112" i="2"/>
  <c r="N113" i="2"/>
  <c r="O113" i="2"/>
  <c r="P113" i="2"/>
  <c r="N114" i="2"/>
  <c r="O114" i="2"/>
  <c r="P114" i="2"/>
  <c r="N115" i="2"/>
  <c r="O115" i="2"/>
  <c r="P115" i="2"/>
  <c r="N116" i="2"/>
  <c r="O116" i="2"/>
  <c r="P116" i="2"/>
  <c r="N117" i="2"/>
  <c r="O117" i="2"/>
  <c r="P117" i="2"/>
  <c r="N118" i="2"/>
  <c r="O118" i="2"/>
  <c r="P118" i="2"/>
  <c r="N119" i="2"/>
  <c r="O119" i="2"/>
  <c r="P119" i="2"/>
  <c r="N120" i="2"/>
  <c r="O120" i="2"/>
  <c r="P120" i="2"/>
  <c r="N121" i="2"/>
  <c r="O121" i="2"/>
  <c r="P121" i="2"/>
  <c r="N122" i="2"/>
  <c r="O122" i="2"/>
  <c r="P122" i="2"/>
  <c r="N123" i="2"/>
  <c r="O123" i="2"/>
  <c r="P123" i="2"/>
  <c r="N124" i="2"/>
  <c r="O124" i="2"/>
  <c r="P124" i="2"/>
  <c r="N125" i="2"/>
  <c r="O125" i="2"/>
  <c r="P125" i="2"/>
  <c r="N126" i="2"/>
  <c r="O126" i="2"/>
  <c r="P126" i="2"/>
  <c r="N127" i="2"/>
  <c r="O127" i="2"/>
  <c r="P127" i="2"/>
  <c r="N128" i="2"/>
  <c r="O128" i="2"/>
  <c r="P128" i="2"/>
  <c r="N129" i="2"/>
  <c r="O129" i="2"/>
  <c r="P129" i="2"/>
  <c r="N130" i="2"/>
  <c r="O130" i="2"/>
  <c r="P130" i="2"/>
  <c r="N131" i="2"/>
  <c r="O131" i="2"/>
  <c r="P131" i="2"/>
  <c r="N132" i="2"/>
  <c r="O132" i="2"/>
  <c r="P132" i="2"/>
  <c r="N133" i="2"/>
  <c r="O133" i="2"/>
  <c r="P133" i="2"/>
  <c r="N134" i="2"/>
  <c r="O134" i="2"/>
  <c r="P134" i="2"/>
  <c r="N135" i="2"/>
  <c r="O135" i="2"/>
  <c r="P135" i="2"/>
  <c r="N136" i="2"/>
  <c r="O136" i="2"/>
  <c r="P136" i="2"/>
  <c r="N137" i="2"/>
  <c r="O137" i="2"/>
  <c r="P137" i="2"/>
  <c r="N138" i="2"/>
  <c r="O138" i="2"/>
  <c r="P138" i="2"/>
  <c r="N139" i="2"/>
  <c r="O139" i="2"/>
  <c r="P139" i="2"/>
  <c r="N140" i="2"/>
  <c r="O140" i="2"/>
  <c r="P140" i="2"/>
  <c r="N141" i="2"/>
  <c r="O141" i="2"/>
  <c r="P141" i="2"/>
  <c r="N142" i="2"/>
  <c r="O142" i="2"/>
  <c r="P142" i="2"/>
  <c r="N143" i="2"/>
  <c r="O143" i="2"/>
  <c r="P143" i="2"/>
  <c r="N144" i="2"/>
  <c r="O144" i="2"/>
  <c r="P144" i="2"/>
  <c r="N145" i="2"/>
  <c r="O145" i="2"/>
  <c r="P145" i="2"/>
  <c r="N146" i="2"/>
  <c r="O146" i="2"/>
  <c r="P146" i="2"/>
  <c r="N147" i="2"/>
  <c r="O147" i="2"/>
  <c r="P147" i="2"/>
  <c r="N148" i="2"/>
  <c r="O148" i="2"/>
  <c r="P148" i="2"/>
  <c r="N149" i="2"/>
  <c r="O149" i="2"/>
  <c r="P149" i="2"/>
  <c r="N150" i="2"/>
  <c r="O150" i="2"/>
  <c r="P150" i="2"/>
  <c r="N151" i="2"/>
  <c r="O151" i="2"/>
  <c r="P151" i="2"/>
  <c r="N152" i="2"/>
  <c r="O152" i="2"/>
  <c r="P152" i="2"/>
  <c r="N153" i="2"/>
  <c r="O153" i="2"/>
  <c r="P153" i="2"/>
  <c r="N154" i="2"/>
  <c r="O154" i="2"/>
  <c r="P154" i="2"/>
  <c r="N155" i="2"/>
  <c r="O155" i="2"/>
  <c r="P155" i="2"/>
  <c r="N156" i="2"/>
  <c r="O156" i="2"/>
  <c r="P156" i="2"/>
  <c r="N157" i="2"/>
  <c r="O157" i="2"/>
  <c r="P157" i="2"/>
  <c r="N158" i="2"/>
  <c r="O158" i="2"/>
  <c r="P158" i="2"/>
  <c r="N159" i="2"/>
  <c r="O159" i="2"/>
  <c r="P159" i="2"/>
  <c r="N160" i="2"/>
  <c r="O160" i="2"/>
  <c r="P160" i="2"/>
  <c r="N161" i="2"/>
  <c r="O161" i="2"/>
  <c r="P161" i="2"/>
  <c r="N162" i="2"/>
  <c r="O162" i="2"/>
  <c r="P162" i="2"/>
  <c r="N163" i="2"/>
  <c r="O163" i="2"/>
  <c r="P163" i="2"/>
  <c r="N164" i="2"/>
  <c r="O164" i="2"/>
  <c r="P164" i="2"/>
  <c r="N165" i="2"/>
  <c r="O165" i="2"/>
  <c r="P165" i="2"/>
  <c r="N166" i="2"/>
  <c r="O166" i="2"/>
  <c r="P166" i="2"/>
  <c r="N167" i="2"/>
  <c r="O167" i="2"/>
  <c r="P167" i="2"/>
  <c r="N168" i="2"/>
  <c r="O168" i="2"/>
  <c r="P168" i="2"/>
  <c r="N169" i="2"/>
  <c r="O169" i="2"/>
  <c r="P169" i="2"/>
  <c r="N170" i="2"/>
  <c r="O170" i="2"/>
  <c r="P170" i="2"/>
  <c r="N171" i="2"/>
  <c r="O171" i="2"/>
  <c r="P171" i="2"/>
  <c r="N172" i="2"/>
  <c r="O172" i="2"/>
  <c r="P172" i="2"/>
  <c r="N173" i="2"/>
  <c r="O173" i="2"/>
  <c r="P173" i="2"/>
  <c r="N174" i="2"/>
  <c r="O174" i="2"/>
  <c r="P174" i="2"/>
  <c r="N175" i="2"/>
  <c r="O175" i="2"/>
  <c r="P175" i="2"/>
  <c r="N176" i="2"/>
  <c r="O176" i="2"/>
  <c r="P176" i="2"/>
  <c r="N177" i="2"/>
  <c r="O177" i="2"/>
  <c r="P177" i="2"/>
  <c r="N178" i="2"/>
  <c r="O178" i="2"/>
  <c r="P178" i="2"/>
  <c r="N179" i="2"/>
  <c r="O179" i="2"/>
  <c r="P179" i="2"/>
  <c r="N180" i="2"/>
  <c r="O180" i="2"/>
  <c r="P180" i="2"/>
  <c r="N181" i="2"/>
  <c r="O181" i="2"/>
  <c r="P181" i="2"/>
  <c r="N182" i="2"/>
  <c r="O182" i="2"/>
  <c r="P182" i="2"/>
  <c r="N183" i="2"/>
  <c r="O183" i="2"/>
  <c r="P183" i="2"/>
  <c r="N184" i="2"/>
  <c r="O184" i="2"/>
  <c r="P184" i="2"/>
  <c r="N185" i="2"/>
  <c r="O185" i="2"/>
  <c r="P185" i="2"/>
  <c r="N186" i="2"/>
  <c r="O186" i="2"/>
  <c r="P186" i="2"/>
  <c r="N187" i="2"/>
  <c r="O187" i="2"/>
  <c r="P187" i="2"/>
  <c r="N188" i="2"/>
  <c r="O188" i="2"/>
  <c r="P188" i="2"/>
  <c r="N189" i="2"/>
  <c r="O189" i="2"/>
  <c r="P189" i="2"/>
  <c r="N190" i="2"/>
  <c r="O190" i="2"/>
  <c r="P190" i="2"/>
  <c r="N191" i="2"/>
  <c r="O191" i="2"/>
  <c r="P191" i="2"/>
  <c r="N192" i="2"/>
  <c r="O192" i="2"/>
  <c r="P192" i="2"/>
  <c r="N193" i="2"/>
  <c r="O193" i="2"/>
  <c r="P193" i="2"/>
  <c r="N194" i="2"/>
  <c r="O194" i="2"/>
  <c r="P194" i="2"/>
  <c r="N195" i="2"/>
  <c r="O195" i="2"/>
  <c r="P195" i="2"/>
  <c r="N196" i="2"/>
  <c r="O196" i="2"/>
  <c r="P196" i="2"/>
  <c r="N197" i="2"/>
  <c r="O197" i="2"/>
  <c r="P197" i="2"/>
  <c r="N198" i="2"/>
  <c r="O198" i="2"/>
  <c r="P198" i="2"/>
  <c r="N199" i="2"/>
  <c r="O199" i="2"/>
  <c r="P199" i="2"/>
  <c r="N200" i="2"/>
  <c r="O200" i="2"/>
  <c r="P200" i="2"/>
  <c r="N201" i="2"/>
  <c r="O201" i="2"/>
  <c r="P201" i="2"/>
  <c r="N202" i="2"/>
  <c r="O202" i="2"/>
  <c r="P202" i="2"/>
  <c r="N203" i="2"/>
  <c r="O203" i="2"/>
  <c r="P203" i="2"/>
  <c r="N204" i="2"/>
  <c r="O204" i="2"/>
  <c r="P204" i="2"/>
  <c r="N205" i="2"/>
  <c r="O205" i="2"/>
  <c r="P205" i="2"/>
  <c r="N206" i="2"/>
  <c r="O206" i="2"/>
  <c r="P206" i="2"/>
  <c r="N207" i="2"/>
  <c r="O207" i="2"/>
  <c r="P207" i="2"/>
  <c r="N208" i="2"/>
  <c r="O208" i="2"/>
  <c r="P208" i="2"/>
  <c r="N209" i="2"/>
  <c r="O209" i="2"/>
  <c r="P209" i="2"/>
  <c r="N210" i="2"/>
  <c r="O210" i="2"/>
  <c r="P210" i="2"/>
  <c r="N211" i="2"/>
  <c r="O211" i="2"/>
  <c r="P211" i="2"/>
  <c r="N212" i="2"/>
  <c r="O212" i="2"/>
  <c r="P212" i="2"/>
  <c r="N213" i="2"/>
  <c r="O213" i="2"/>
  <c r="P213" i="2"/>
  <c r="N214" i="2"/>
  <c r="O214" i="2"/>
  <c r="P214" i="2"/>
  <c r="N215" i="2"/>
  <c r="O215" i="2"/>
  <c r="P215" i="2"/>
  <c r="N216" i="2"/>
  <c r="O216" i="2"/>
  <c r="P216" i="2"/>
  <c r="N217" i="2"/>
  <c r="O217" i="2"/>
  <c r="P217" i="2"/>
  <c r="N218" i="2"/>
  <c r="O218" i="2"/>
  <c r="P218" i="2"/>
  <c r="N219" i="2"/>
  <c r="O219" i="2"/>
  <c r="P219" i="2"/>
  <c r="N220" i="2"/>
  <c r="O220" i="2"/>
  <c r="P220" i="2"/>
  <c r="N221" i="2"/>
  <c r="O221" i="2"/>
  <c r="P221" i="2"/>
  <c r="N222" i="2"/>
  <c r="O222" i="2"/>
  <c r="P222" i="2"/>
  <c r="N223" i="2"/>
  <c r="O223" i="2"/>
  <c r="P223" i="2"/>
  <c r="N224" i="2"/>
  <c r="O224" i="2"/>
  <c r="P224" i="2"/>
  <c r="N225" i="2"/>
  <c r="O225" i="2"/>
  <c r="P225" i="2"/>
  <c r="N226" i="2"/>
  <c r="O226" i="2"/>
  <c r="P226" i="2"/>
  <c r="N227" i="2"/>
  <c r="O227" i="2"/>
  <c r="P227" i="2"/>
  <c r="N228" i="2"/>
  <c r="O228" i="2"/>
  <c r="P228" i="2"/>
  <c r="N229" i="2"/>
  <c r="O229" i="2"/>
  <c r="P229" i="2"/>
  <c r="N230" i="2"/>
  <c r="O230" i="2"/>
  <c r="P230" i="2"/>
  <c r="N231" i="2"/>
  <c r="O231" i="2"/>
  <c r="P231" i="2"/>
  <c r="N232" i="2"/>
  <c r="O232" i="2"/>
  <c r="P232" i="2"/>
  <c r="N233" i="2"/>
  <c r="O233" i="2"/>
  <c r="P233" i="2"/>
  <c r="N234" i="2"/>
  <c r="O234" i="2"/>
  <c r="P234" i="2"/>
  <c r="N235" i="2"/>
  <c r="O235" i="2"/>
  <c r="P235" i="2"/>
  <c r="N236" i="2"/>
  <c r="O236" i="2"/>
  <c r="P236" i="2"/>
  <c r="N237" i="2"/>
  <c r="O237" i="2"/>
  <c r="P237" i="2"/>
  <c r="N238" i="2"/>
  <c r="O238" i="2"/>
  <c r="P238" i="2"/>
  <c r="N239" i="2"/>
  <c r="O239" i="2"/>
  <c r="P239" i="2"/>
  <c r="N240" i="2"/>
  <c r="O240" i="2"/>
  <c r="P240" i="2"/>
  <c r="N241" i="2"/>
  <c r="O241" i="2"/>
  <c r="P241" i="2"/>
  <c r="N242" i="2"/>
  <c r="O242" i="2"/>
  <c r="P242" i="2"/>
  <c r="N243" i="2"/>
  <c r="O243" i="2"/>
  <c r="P243" i="2"/>
  <c r="N244" i="2"/>
  <c r="O244" i="2"/>
  <c r="P244" i="2"/>
  <c r="N245" i="2"/>
  <c r="O245" i="2"/>
  <c r="P245" i="2"/>
  <c r="N246" i="2"/>
  <c r="O246" i="2"/>
  <c r="P246" i="2"/>
  <c r="N247" i="2"/>
  <c r="O247" i="2"/>
  <c r="P247" i="2"/>
  <c r="N248" i="2"/>
  <c r="O248" i="2"/>
  <c r="P248" i="2"/>
  <c r="N249" i="2"/>
  <c r="O249" i="2"/>
  <c r="P249" i="2"/>
  <c r="N250" i="2"/>
  <c r="O250" i="2"/>
  <c r="P250" i="2"/>
  <c r="N251" i="2"/>
  <c r="O251" i="2"/>
  <c r="P251" i="2"/>
  <c r="N252" i="2"/>
  <c r="O252" i="2"/>
  <c r="P252" i="2"/>
  <c r="N253" i="2"/>
  <c r="O253" i="2"/>
  <c r="P253" i="2"/>
  <c r="N254" i="2"/>
  <c r="O254" i="2"/>
  <c r="P254" i="2"/>
  <c r="N255" i="2"/>
  <c r="O255" i="2"/>
  <c r="P255" i="2"/>
  <c r="N256" i="2"/>
  <c r="O256" i="2"/>
  <c r="P256" i="2"/>
  <c r="N257" i="2"/>
  <c r="O257" i="2"/>
  <c r="P257" i="2"/>
  <c r="N258" i="2"/>
  <c r="O258" i="2"/>
  <c r="P258" i="2"/>
  <c r="N259" i="2"/>
  <c r="O259" i="2"/>
  <c r="P259" i="2"/>
  <c r="N260" i="2"/>
  <c r="O260" i="2"/>
  <c r="P260" i="2"/>
  <c r="N261" i="2"/>
  <c r="O261" i="2"/>
  <c r="P261" i="2"/>
  <c r="N262" i="2"/>
  <c r="O262" i="2"/>
  <c r="P262" i="2"/>
  <c r="N263" i="2"/>
  <c r="O263" i="2"/>
  <c r="P263" i="2"/>
  <c r="N264" i="2"/>
  <c r="O264" i="2"/>
  <c r="P264" i="2"/>
  <c r="N265" i="2"/>
  <c r="O265" i="2"/>
  <c r="P265" i="2"/>
  <c r="N266" i="2"/>
  <c r="O266" i="2"/>
  <c r="P266" i="2"/>
  <c r="N267" i="2"/>
  <c r="O267" i="2"/>
  <c r="P267" i="2"/>
  <c r="N268" i="2"/>
  <c r="O268" i="2"/>
  <c r="P268" i="2"/>
  <c r="N269" i="2"/>
  <c r="O269" i="2"/>
  <c r="P269" i="2"/>
  <c r="N270" i="2"/>
  <c r="O270" i="2"/>
  <c r="P270" i="2"/>
  <c r="N271" i="2"/>
  <c r="O271" i="2"/>
  <c r="P271" i="2"/>
  <c r="N272" i="2"/>
  <c r="O272" i="2"/>
  <c r="P272" i="2"/>
  <c r="N273" i="2"/>
  <c r="O273" i="2"/>
  <c r="P273" i="2"/>
  <c r="N274" i="2"/>
  <c r="O274" i="2"/>
  <c r="P274" i="2"/>
  <c r="N275" i="2"/>
  <c r="O275" i="2"/>
  <c r="P275" i="2"/>
  <c r="N276" i="2"/>
  <c r="O276" i="2"/>
  <c r="P276" i="2"/>
  <c r="N277" i="2"/>
  <c r="O277" i="2"/>
  <c r="P277" i="2"/>
  <c r="N278" i="2"/>
  <c r="O278" i="2"/>
  <c r="P278" i="2"/>
  <c r="N279" i="2"/>
  <c r="O279" i="2"/>
  <c r="P279" i="2"/>
  <c r="N280" i="2"/>
  <c r="O280" i="2"/>
  <c r="P280" i="2"/>
  <c r="N281" i="2"/>
  <c r="O281" i="2"/>
  <c r="P281" i="2"/>
  <c r="N282" i="2"/>
  <c r="O282" i="2"/>
  <c r="P282" i="2"/>
  <c r="N283" i="2"/>
  <c r="O283" i="2"/>
  <c r="P283" i="2"/>
  <c r="N284" i="2"/>
  <c r="O284" i="2"/>
  <c r="P284" i="2"/>
  <c r="N285" i="2"/>
  <c r="O285" i="2"/>
  <c r="P285" i="2"/>
  <c r="N286" i="2"/>
  <c r="O286" i="2"/>
  <c r="P286" i="2"/>
  <c r="N287" i="2"/>
  <c r="O287" i="2"/>
  <c r="P287" i="2"/>
  <c r="N288" i="2"/>
  <c r="O288" i="2"/>
  <c r="P288" i="2"/>
  <c r="N289" i="2"/>
  <c r="O289" i="2"/>
  <c r="P289" i="2"/>
  <c r="N290" i="2"/>
  <c r="O290" i="2"/>
  <c r="P290" i="2"/>
  <c r="N291" i="2"/>
  <c r="O291" i="2"/>
  <c r="P291" i="2"/>
  <c r="N292" i="2"/>
  <c r="O292" i="2"/>
  <c r="P292" i="2"/>
  <c r="N293" i="2"/>
  <c r="O293" i="2"/>
  <c r="P293" i="2"/>
  <c r="N294" i="2"/>
  <c r="O294" i="2"/>
  <c r="P294" i="2"/>
  <c r="N295" i="2"/>
  <c r="O295" i="2"/>
  <c r="P295" i="2"/>
  <c r="N296" i="2"/>
  <c r="O296" i="2"/>
  <c r="P296" i="2"/>
  <c r="N297" i="2"/>
  <c r="O297" i="2"/>
  <c r="P297" i="2"/>
  <c r="N298" i="2"/>
  <c r="O298" i="2"/>
  <c r="P298" i="2"/>
  <c r="N299" i="2"/>
  <c r="O299" i="2"/>
  <c r="P299" i="2"/>
  <c r="N300" i="2"/>
  <c r="O300" i="2"/>
  <c r="P300" i="2"/>
  <c r="N301" i="2"/>
  <c r="O301" i="2"/>
  <c r="P301" i="2"/>
  <c r="N302" i="2"/>
  <c r="O302" i="2"/>
  <c r="P302" i="2"/>
  <c r="N303" i="2"/>
  <c r="O303" i="2"/>
  <c r="P303" i="2"/>
  <c r="N304" i="2"/>
  <c r="O304" i="2"/>
  <c r="P304" i="2"/>
  <c r="N305" i="2"/>
  <c r="O305" i="2"/>
  <c r="P305" i="2"/>
  <c r="N306" i="2"/>
  <c r="O306" i="2"/>
  <c r="P306" i="2"/>
  <c r="N307" i="2"/>
  <c r="O307" i="2"/>
  <c r="P307" i="2"/>
  <c r="N308" i="2"/>
  <c r="O308" i="2"/>
  <c r="P308" i="2"/>
  <c r="N309" i="2"/>
  <c r="O309" i="2"/>
  <c r="P309" i="2"/>
  <c r="N310" i="2"/>
  <c r="O310" i="2"/>
  <c r="P310" i="2"/>
  <c r="N311" i="2"/>
  <c r="O311" i="2"/>
  <c r="P311" i="2"/>
  <c r="N312" i="2"/>
  <c r="O312" i="2"/>
  <c r="P312" i="2"/>
  <c r="N313" i="2"/>
  <c r="O313" i="2"/>
  <c r="P313" i="2"/>
  <c r="N314" i="2"/>
  <c r="O314" i="2"/>
  <c r="P314" i="2"/>
  <c r="N315" i="2"/>
  <c r="O315" i="2"/>
  <c r="P315" i="2"/>
  <c r="N316" i="2"/>
  <c r="O316" i="2"/>
  <c r="P316" i="2"/>
  <c r="N317" i="2"/>
  <c r="O317" i="2"/>
  <c r="P317" i="2"/>
  <c r="N318" i="2"/>
  <c r="O318" i="2"/>
  <c r="P318" i="2"/>
  <c r="N319" i="2"/>
  <c r="O319" i="2"/>
  <c r="P319" i="2"/>
  <c r="N320" i="2"/>
  <c r="O320" i="2"/>
  <c r="P320" i="2"/>
  <c r="N321" i="2"/>
  <c r="O321" i="2"/>
  <c r="P321" i="2"/>
  <c r="N322" i="2"/>
  <c r="O322" i="2"/>
  <c r="P322" i="2"/>
  <c r="N323" i="2"/>
  <c r="O323" i="2"/>
  <c r="P323" i="2"/>
  <c r="N324" i="2"/>
  <c r="O324" i="2"/>
  <c r="P324" i="2"/>
  <c r="N325" i="2"/>
  <c r="O325" i="2"/>
  <c r="P325" i="2"/>
  <c r="N326" i="2"/>
  <c r="O326" i="2"/>
  <c r="P326" i="2"/>
  <c r="N327" i="2"/>
  <c r="O327" i="2"/>
  <c r="P327" i="2"/>
  <c r="N328" i="2"/>
  <c r="O328" i="2"/>
  <c r="P328" i="2"/>
  <c r="N329" i="2"/>
  <c r="O329" i="2"/>
  <c r="P329" i="2"/>
  <c r="N330" i="2"/>
  <c r="O330" i="2"/>
  <c r="P330" i="2"/>
  <c r="N331" i="2"/>
  <c r="O331" i="2"/>
  <c r="P331" i="2"/>
  <c r="N332" i="2"/>
  <c r="O332" i="2"/>
  <c r="P332" i="2"/>
  <c r="N333" i="2"/>
  <c r="O333" i="2"/>
  <c r="P333" i="2"/>
  <c r="N334" i="2"/>
  <c r="O334" i="2"/>
  <c r="P334" i="2"/>
  <c r="N335" i="2"/>
  <c r="O335" i="2"/>
  <c r="P335" i="2"/>
  <c r="N336" i="2"/>
  <c r="O336" i="2"/>
  <c r="P336" i="2"/>
  <c r="N337" i="2"/>
  <c r="O337" i="2"/>
  <c r="P337" i="2"/>
  <c r="N338" i="2"/>
  <c r="O338" i="2"/>
  <c r="P338" i="2"/>
  <c r="N339" i="2"/>
  <c r="O339" i="2"/>
  <c r="P339" i="2"/>
  <c r="N340" i="2"/>
  <c r="O340" i="2"/>
  <c r="P340" i="2"/>
  <c r="N341" i="2"/>
  <c r="O341" i="2"/>
  <c r="P341" i="2"/>
  <c r="N342" i="2"/>
  <c r="O342" i="2"/>
  <c r="P342" i="2"/>
  <c r="N343" i="2"/>
  <c r="O343" i="2"/>
  <c r="P343" i="2"/>
  <c r="N344" i="2"/>
  <c r="O344" i="2"/>
  <c r="P344" i="2"/>
  <c r="N345" i="2"/>
  <c r="O345" i="2"/>
  <c r="P345" i="2"/>
  <c r="N346" i="2"/>
  <c r="O346" i="2"/>
  <c r="P346" i="2"/>
  <c r="N347" i="2"/>
  <c r="O347" i="2"/>
  <c r="P347" i="2"/>
  <c r="N348" i="2"/>
  <c r="O348" i="2"/>
  <c r="P348" i="2"/>
  <c r="N349" i="2"/>
  <c r="O349" i="2"/>
  <c r="P349" i="2"/>
  <c r="N350" i="2"/>
  <c r="O350" i="2"/>
  <c r="P350" i="2"/>
  <c r="N351" i="2"/>
  <c r="O351" i="2"/>
  <c r="P351" i="2"/>
  <c r="N352" i="2"/>
  <c r="O352" i="2"/>
  <c r="P352" i="2"/>
  <c r="N353" i="2"/>
  <c r="O353" i="2"/>
  <c r="P353" i="2"/>
  <c r="N354" i="2"/>
  <c r="O354" i="2"/>
  <c r="P354" i="2"/>
  <c r="N355" i="2"/>
  <c r="O355" i="2"/>
  <c r="P355" i="2"/>
  <c r="N356" i="2"/>
  <c r="O356" i="2"/>
  <c r="P356" i="2"/>
  <c r="N357" i="2"/>
  <c r="O357" i="2"/>
  <c r="P357" i="2"/>
  <c r="N358" i="2"/>
  <c r="O358" i="2"/>
  <c r="P358" i="2"/>
  <c r="N359" i="2"/>
  <c r="O359" i="2"/>
  <c r="P359" i="2"/>
  <c r="N360" i="2"/>
  <c r="O360" i="2"/>
  <c r="P360" i="2"/>
  <c r="N361" i="2"/>
  <c r="O361" i="2"/>
  <c r="P361" i="2"/>
  <c r="N362" i="2"/>
  <c r="O362" i="2"/>
  <c r="P362" i="2"/>
  <c r="N363" i="2"/>
  <c r="O363" i="2"/>
  <c r="P363" i="2"/>
  <c r="N364" i="2"/>
  <c r="O364" i="2"/>
  <c r="P364" i="2"/>
  <c r="N365" i="2"/>
  <c r="O365" i="2"/>
  <c r="P365" i="2"/>
  <c r="N366" i="2"/>
  <c r="O366" i="2"/>
  <c r="P366" i="2"/>
  <c r="N367" i="2"/>
  <c r="O367" i="2"/>
  <c r="P367" i="2"/>
  <c r="N368" i="2"/>
  <c r="O368" i="2"/>
  <c r="P368" i="2"/>
  <c r="N369" i="2"/>
  <c r="O369" i="2"/>
  <c r="P369" i="2"/>
  <c r="N370" i="2"/>
  <c r="O370" i="2"/>
  <c r="P370" i="2"/>
  <c r="N371" i="2"/>
  <c r="O371" i="2"/>
  <c r="P371" i="2"/>
  <c r="N372" i="2"/>
  <c r="O372" i="2"/>
  <c r="P372" i="2"/>
  <c r="N373" i="2"/>
  <c r="O373" i="2"/>
  <c r="P373" i="2"/>
  <c r="N374" i="2"/>
  <c r="O374" i="2"/>
  <c r="P374" i="2"/>
  <c r="N375" i="2"/>
  <c r="O375" i="2"/>
  <c r="P375" i="2"/>
  <c r="N376" i="2"/>
  <c r="O376" i="2"/>
  <c r="P376" i="2"/>
  <c r="N377" i="2"/>
  <c r="O377" i="2"/>
  <c r="P377" i="2"/>
  <c r="N378" i="2"/>
  <c r="O378" i="2"/>
  <c r="P378" i="2"/>
  <c r="N379" i="2"/>
  <c r="O379" i="2"/>
  <c r="P379" i="2"/>
  <c r="N380" i="2"/>
  <c r="O380" i="2"/>
  <c r="P380" i="2"/>
  <c r="N381" i="2"/>
  <c r="O381" i="2"/>
  <c r="P381" i="2"/>
  <c r="N382" i="2"/>
  <c r="O382" i="2"/>
  <c r="P382" i="2"/>
  <c r="N383" i="2"/>
  <c r="O383" i="2"/>
  <c r="P383" i="2"/>
  <c r="N384" i="2"/>
  <c r="O384" i="2"/>
  <c r="P384" i="2"/>
  <c r="N385" i="2"/>
  <c r="O385" i="2"/>
  <c r="P385" i="2"/>
  <c r="N386" i="2"/>
  <c r="O386" i="2"/>
  <c r="P386" i="2"/>
  <c r="N387" i="2"/>
  <c r="O387" i="2"/>
  <c r="P387" i="2"/>
  <c r="N388" i="2"/>
  <c r="O388" i="2"/>
  <c r="P388" i="2"/>
  <c r="N389" i="2"/>
  <c r="O389" i="2"/>
  <c r="P389" i="2"/>
  <c r="N390" i="2"/>
  <c r="O390" i="2"/>
  <c r="P390" i="2"/>
  <c r="N391" i="2"/>
  <c r="O391" i="2"/>
  <c r="P391" i="2"/>
  <c r="N392" i="2"/>
  <c r="O392" i="2"/>
  <c r="P392" i="2"/>
  <c r="N393" i="2"/>
  <c r="O393" i="2"/>
  <c r="P393" i="2"/>
  <c r="N394" i="2"/>
  <c r="O394" i="2"/>
  <c r="P394" i="2"/>
  <c r="N395" i="2"/>
  <c r="O395" i="2"/>
  <c r="P395" i="2"/>
  <c r="N396" i="2"/>
  <c r="O396" i="2"/>
  <c r="P396" i="2"/>
  <c r="N397" i="2"/>
  <c r="O397" i="2"/>
  <c r="P397" i="2"/>
  <c r="N398" i="2"/>
  <c r="O398" i="2"/>
  <c r="P398" i="2"/>
  <c r="N399" i="2"/>
  <c r="O399" i="2"/>
  <c r="P399" i="2"/>
  <c r="N400" i="2"/>
  <c r="O400" i="2"/>
  <c r="P400" i="2"/>
  <c r="N401" i="2"/>
  <c r="O401" i="2"/>
  <c r="P401" i="2"/>
  <c r="N402" i="2"/>
  <c r="O402" i="2"/>
  <c r="P402" i="2"/>
  <c r="N403" i="2"/>
  <c r="O403" i="2"/>
  <c r="P403" i="2"/>
  <c r="N404" i="2"/>
  <c r="O404" i="2"/>
  <c r="P404" i="2"/>
  <c r="N405" i="2"/>
  <c r="O405" i="2"/>
  <c r="P405" i="2"/>
  <c r="N406" i="2"/>
  <c r="O406" i="2"/>
  <c r="P406" i="2"/>
  <c r="N407" i="2"/>
  <c r="O407" i="2"/>
  <c r="P407" i="2"/>
  <c r="N408" i="2"/>
  <c r="O408" i="2"/>
  <c r="P408" i="2"/>
  <c r="N409" i="2"/>
  <c r="O409" i="2"/>
  <c r="P409" i="2"/>
  <c r="N410" i="2"/>
  <c r="O410" i="2"/>
  <c r="P410" i="2"/>
  <c r="N411" i="2"/>
  <c r="O411" i="2"/>
  <c r="P411" i="2"/>
  <c r="N412" i="2"/>
  <c r="O412" i="2"/>
  <c r="P412" i="2"/>
  <c r="N413" i="2"/>
  <c r="O413" i="2"/>
  <c r="P413" i="2"/>
  <c r="N414" i="2"/>
  <c r="O414" i="2"/>
  <c r="P414" i="2"/>
  <c r="N415" i="2"/>
  <c r="O415" i="2"/>
  <c r="P415" i="2"/>
  <c r="N416" i="2"/>
  <c r="O416" i="2"/>
  <c r="P416" i="2"/>
  <c r="N417" i="2"/>
  <c r="O417" i="2"/>
  <c r="P417" i="2"/>
  <c r="N418" i="2"/>
  <c r="O418" i="2"/>
  <c r="P418" i="2"/>
  <c r="N419" i="2"/>
  <c r="O419" i="2"/>
  <c r="P419" i="2"/>
  <c r="N420" i="2"/>
  <c r="O420" i="2"/>
  <c r="P420" i="2"/>
  <c r="N421" i="2"/>
  <c r="O421" i="2"/>
  <c r="P421" i="2"/>
  <c r="N422" i="2"/>
  <c r="O422" i="2"/>
  <c r="P422" i="2"/>
  <c r="N423" i="2"/>
  <c r="O423" i="2"/>
  <c r="P423" i="2"/>
  <c r="N424" i="2"/>
  <c r="O424" i="2"/>
  <c r="P424" i="2"/>
  <c r="N425" i="2"/>
  <c r="O425" i="2"/>
  <c r="P425" i="2"/>
  <c r="N426" i="2"/>
  <c r="O426" i="2"/>
  <c r="P426" i="2"/>
  <c r="N427" i="2"/>
  <c r="O427" i="2"/>
  <c r="P427" i="2"/>
  <c r="N428" i="2"/>
  <c r="O428" i="2"/>
  <c r="P428" i="2"/>
  <c r="N429" i="2"/>
  <c r="O429" i="2"/>
  <c r="P429" i="2"/>
  <c r="N430" i="2"/>
  <c r="O430" i="2"/>
  <c r="P430" i="2"/>
  <c r="N431" i="2"/>
  <c r="O431" i="2"/>
  <c r="P431" i="2"/>
  <c r="N432" i="2"/>
  <c r="O432" i="2"/>
  <c r="P432" i="2"/>
  <c r="N433" i="2"/>
  <c r="O433" i="2"/>
  <c r="P433" i="2"/>
  <c r="N434" i="2"/>
  <c r="O434" i="2"/>
  <c r="P434" i="2"/>
  <c r="N435" i="2"/>
  <c r="O435" i="2"/>
  <c r="P435" i="2"/>
  <c r="N436" i="2"/>
  <c r="O436" i="2"/>
  <c r="P436" i="2"/>
  <c r="N437" i="2"/>
  <c r="O437" i="2"/>
  <c r="P437" i="2"/>
  <c r="N438" i="2"/>
  <c r="O438" i="2"/>
  <c r="P438" i="2"/>
  <c r="N439" i="2"/>
  <c r="O439" i="2"/>
  <c r="P439" i="2"/>
  <c r="N440" i="2"/>
  <c r="O440" i="2"/>
  <c r="P440" i="2"/>
  <c r="N441" i="2"/>
  <c r="O441" i="2"/>
  <c r="P441" i="2"/>
  <c r="N442" i="2"/>
  <c r="O442" i="2"/>
  <c r="P442" i="2"/>
  <c r="N443" i="2"/>
  <c r="O443" i="2"/>
  <c r="P443" i="2"/>
  <c r="N444" i="2"/>
  <c r="O444" i="2"/>
  <c r="P444" i="2"/>
  <c r="N445" i="2"/>
  <c r="O445" i="2"/>
  <c r="P445" i="2"/>
  <c r="N446" i="2"/>
  <c r="O446" i="2"/>
  <c r="P446" i="2"/>
  <c r="N447" i="2"/>
  <c r="O447" i="2"/>
  <c r="P447" i="2"/>
  <c r="N448" i="2"/>
  <c r="O448" i="2"/>
  <c r="P448" i="2"/>
  <c r="N449" i="2"/>
  <c r="O449" i="2"/>
  <c r="P449" i="2"/>
  <c r="N450" i="2"/>
  <c r="O450" i="2"/>
  <c r="P450" i="2"/>
  <c r="N451" i="2"/>
  <c r="O451" i="2"/>
  <c r="P451" i="2"/>
  <c r="N452" i="2"/>
  <c r="O452" i="2"/>
  <c r="P452" i="2"/>
  <c r="N453" i="2"/>
  <c r="O453" i="2"/>
  <c r="P453" i="2"/>
  <c r="N454" i="2"/>
  <c r="O454" i="2"/>
  <c r="P454" i="2"/>
  <c r="N455" i="2"/>
  <c r="O455" i="2"/>
  <c r="P455" i="2"/>
  <c r="N456" i="2"/>
  <c r="O456" i="2"/>
  <c r="P456" i="2"/>
  <c r="N457" i="2"/>
  <c r="O457" i="2"/>
  <c r="P457" i="2"/>
  <c r="N458" i="2"/>
  <c r="O458" i="2"/>
  <c r="P458" i="2"/>
  <c r="N459" i="2"/>
  <c r="O459" i="2"/>
  <c r="P459" i="2"/>
  <c r="N460" i="2"/>
  <c r="O460" i="2"/>
  <c r="P460" i="2"/>
  <c r="N461" i="2"/>
  <c r="O461" i="2"/>
  <c r="P461" i="2"/>
  <c r="N462" i="2"/>
  <c r="O462" i="2"/>
  <c r="P462" i="2"/>
  <c r="N463" i="2"/>
  <c r="O463" i="2"/>
  <c r="P463" i="2"/>
  <c r="N464" i="2"/>
  <c r="O464" i="2"/>
  <c r="P464" i="2"/>
  <c r="N465" i="2"/>
  <c r="O465" i="2"/>
  <c r="P465" i="2"/>
  <c r="N466" i="2"/>
  <c r="O466" i="2"/>
  <c r="P466" i="2"/>
  <c r="N467" i="2"/>
  <c r="O467" i="2"/>
  <c r="P467" i="2"/>
  <c r="N468" i="2"/>
  <c r="O468" i="2"/>
  <c r="P468" i="2"/>
  <c r="N469" i="2"/>
  <c r="O469" i="2"/>
  <c r="P469" i="2"/>
  <c r="N470" i="2"/>
  <c r="O470" i="2"/>
  <c r="P470" i="2"/>
  <c r="N471" i="2"/>
  <c r="O471" i="2"/>
  <c r="P471" i="2"/>
  <c r="N472" i="2"/>
  <c r="O472" i="2"/>
  <c r="P472" i="2"/>
  <c r="N473" i="2"/>
  <c r="O473" i="2"/>
  <c r="P473" i="2"/>
  <c r="N474" i="2"/>
  <c r="O474" i="2"/>
  <c r="P474" i="2"/>
  <c r="N475" i="2"/>
  <c r="O475" i="2"/>
  <c r="P475" i="2"/>
  <c r="N476" i="2"/>
  <c r="O476" i="2"/>
  <c r="P476" i="2"/>
  <c r="N477" i="2"/>
  <c r="O477" i="2"/>
  <c r="P477" i="2"/>
  <c r="N478" i="2"/>
  <c r="O478" i="2"/>
  <c r="P478" i="2"/>
  <c r="N479" i="2"/>
  <c r="O479" i="2"/>
  <c r="P479" i="2"/>
  <c r="N480" i="2"/>
  <c r="O480" i="2"/>
  <c r="P480" i="2"/>
  <c r="N481" i="2"/>
  <c r="O481" i="2"/>
  <c r="P481" i="2"/>
  <c r="N482" i="2"/>
  <c r="O482" i="2"/>
  <c r="P482" i="2"/>
  <c r="N483" i="2"/>
  <c r="O483" i="2"/>
  <c r="P483" i="2"/>
  <c r="N484" i="2"/>
  <c r="O484" i="2"/>
  <c r="P484" i="2"/>
  <c r="N485" i="2"/>
  <c r="O485" i="2"/>
  <c r="P485" i="2"/>
  <c r="N486" i="2"/>
  <c r="O486" i="2"/>
  <c r="P486" i="2"/>
  <c r="N487" i="2"/>
  <c r="O487" i="2"/>
  <c r="P487" i="2"/>
  <c r="N488" i="2"/>
  <c r="O488" i="2"/>
  <c r="P488" i="2"/>
  <c r="N489" i="2"/>
  <c r="O489" i="2"/>
  <c r="P489" i="2"/>
  <c r="N490" i="2"/>
  <c r="O490" i="2"/>
  <c r="P490" i="2"/>
  <c r="N491" i="2"/>
  <c r="O491" i="2"/>
  <c r="P491" i="2"/>
  <c r="N492" i="2"/>
  <c r="O492" i="2"/>
  <c r="P492" i="2"/>
  <c r="N493" i="2"/>
  <c r="O493" i="2"/>
  <c r="P493" i="2"/>
  <c r="N494" i="2"/>
  <c r="O494" i="2"/>
  <c r="P494" i="2"/>
  <c r="N495" i="2"/>
  <c r="O495" i="2"/>
  <c r="P495" i="2"/>
  <c r="N496" i="2"/>
  <c r="O496" i="2"/>
  <c r="P496" i="2"/>
  <c r="N497" i="2"/>
  <c r="O497" i="2"/>
  <c r="P497" i="2"/>
  <c r="N498" i="2"/>
  <c r="O498" i="2"/>
  <c r="P498" i="2"/>
  <c r="N499" i="2"/>
  <c r="O499" i="2"/>
  <c r="P499" i="2"/>
  <c r="N500" i="2"/>
  <c r="O500" i="2"/>
  <c r="P500" i="2"/>
  <c r="N501" i="2"/>
  <c r="O501" i="2"/>
  <c r="P501" i="2"/>
  <c r="N502" i="2"/>
  <c r="O502" i="2"/>
  <c r="P502" i="2"/>
  <c r="N503" i="2"/>
  <c r="O503" i="2"/>
  <c r="P503" i="2"/>
  <c r="N504" i="2"/>
  <c r="O504" i="2"/>
  <c r="P504" i="2"/>
  <c r="N505" i="2"/>
  <c r="O505" i="2"/>
  <c r="P505" i="2"/>
  <c r="N506" i="2"/>
  <c r="O506" i="2"/>
  <c r="P506" i="2"/>
  <c r="N507" i="2"/>
  <c r="O507" i="2"/>
  <c r="P507" i="2"/>
  <c r="N508" i="2"/>
  <c r="O508" i="2"/>
  <c r="P508" i="2"/>
  <c r="N509" i="2"/>
  <c r="O509" i="2"/>
  <c r="P509" i="2"/>
  <c r="N510" i="2"/>
  <c r="O510" i="2"/>
  <c r="P510" i="2"/>
  <c r="N511" i="2"/>
  <c r="O511" i="2"/>
  <c r="P511" i="2"/>
  <c r="N512" i="2"/>
  <c r="O512" i="2"/>
  <c r="P512" i="2"/>
  <c r="N513" i="2"/>
  <c r="O513" i="2"/>
  <c r="P513" i="2"/>
  <c r="N514" i="2"/>
  <c r="O514" i="2"/>
  <c r="P514" i="2"/>
  <c r="N515" i="2"/>
  <c r="O515" i="2"/>
  <c r="P515" i="2"/>
  <c r="N516" i="2"/>
  <c r="O516" i="2"/>
  <c r="P516" i="2"/>
  <c r="N517" i="2"/>
  <c r="O517" i="2"/>
  <c r="P517" i="2"/>
  <c r="N518" i="2"/>
  <c r="O518" i="2"/>
  <c r="P518" i="2"/>
  <c r="N519" i="2"/>
  <c r="O519" i="2"/>
  <c r="P519" i="2"/>
  <c r="N520" i="2"/>
  <c r="O520" i="2"/>
  <c r="P520" i="2"/>
  <c r="N521" i="2"/>
  <c r="O521" i="2"/>
  <c r="P521" i="2"/>
  <c r="N522" i="2"/>
  <c r="O522" i="2"/>
  <c r="P522" i="2"/>
  <c r="N523" i="2"/>
  <c r="O523" i="2"/>
  <c r="P523" i="2"/>
  <c r="N524" i="2"/>
  <c r="O524" i="2"/>
  <c r="P524" i="2"/>
  <c r="N525" i="2"/>
  <c r="O525" i="2"/>
  <c r="P525" i="2"/>
  <c r="N526" i="2"/>
  <c r="O526" i="2"/>
  <c r="P526" i="2"/>
  <c r="N527" i="2"/>
  <c r="O527" i="2"/>
  <c r="P527" i="2"/>
  <c r="N528" i="2"/>
  <c r="O528" i="2"/>
  <c r="P528" i="2"/>
  <c r="N529" i="2"/>
  <c r="O529" i="2"/>
  <c r="P529" i="2"/>
  <c r="N530" i="2"/>
  <c r="O530" i="2"/>
  <c r="P530" i="2"/>
  <c r="N531" i="2"/>
  <c r="O531" i="2"/>
  <c r="P531" i="2"/>
  <c r="N532" i="2"/>
  <c r="O532" i="2"/>
  <c r="P532" i="2"/>
  <c r="N533" i="2"/>
  <c r="O533" i="2"/>
  <c r="P533" i="2"/>
  <c r="N534" i="2"/>
  <c r="O534" i="2"/>
  <c r="P534" i="2"/>
  <c r="N535" i="2"/>
  <c r="O535" i="2"/>
  <c r="P535" i="2"/>
  <c r="N536" i="2"/>
  <c r="O536" i="2"/>
  <c r="P536" i="2"/>
  <c r="N537" i="2"/>
  <c r="O537" i="2"/>
  <c r="P537" i="2"/>
  <c r="N538" i="2"/>
  <c r="O538" i="2"/>
  <c r="P538" i="2"/>
  <c r="N539" i="2"/>
  <c r="O539" i="2"/>
  <c r="P539" i="2"/>
  <c r="N540" i="2"/>
  <c r="O540" i="2"/>
  <c r="P540" i="2"/>
  <c r="N541" i="2"/>
  <c r="O541" i="2"/>
  <c r="P541" i="2"/>
  <c r="N542" i="2"/>
  <c r="O542" i="2"/>
  <c r="P542" i="2"/>
  <c r="N543" i="2"/>
  <c r="O543" i="2"/>
  <c r="P543" i="2"/>
  <c r="N544" i="2"/>
  <c r="O544" i="2"/>
  <c r="P544" i="2"/>
  <c r="N545" i="2"/>
  <c r="O545" i="2"/>
  <c r="P545" i="2"/>
  <c r="N546" i="2"/>
  <c r="O546" i="2"/>
  <c r="P546" i="2"/>
  <c r="N547" i="2"/>
  <c r="O547" i="2"/>
  <c r="P547" i="2"/>
  <c r="N548" i="2"/>
  <c r="O548" i="2"/>
  <c r="P548" i="2"/>
  <c r="N549" i="2"/>
  <c r="O549" i="2"/>
  <c r="P549" i="2"/>
  <c r="N550" i="2"/>
  <c r="O550" i="2"/>
  <c r="P550" i="2"/>
  <c r="N551" i="2"/>
  <c r="O551" i="2"/>
  <c r="P551" i="2"/>
  <c r="N552" i="2"/>
  <c r="O552" i="2"/>
  <c r="P552" i="2"/>
  <c r="N553" i="2"/>
  <c r="O553" i="2"/>
  <c r="P553" i="2"/>
  <c r="N554" i="2"/>
  <c r="O554" i="2"/>
  <c r="P554" i="2"/>
  <c r="N555" i="2"/>
  <c r="O555" i="2"/>
  <c r="P555" i="2"/>
  <c r="N556" i="2"/>
  <c r="O556" i="2"/>
  <c r="P556" i="2"/>
  <c r="N557" i="2"/>
  <c r="O557" i="2"/>
  <c r="P557" i="2"/>
  <c r="N558" i="2"/>
  <c r="O558" i="2"/>
  <c r="P558" i="2"/>
  <c r="N559" i="2"/>
  <c r="O559" i="2"/>
  <c r="P559" i="2"/>
  <c r="N560" i="2"/>
  <c r="O560" i="2"/>
  <c r="P560" i="2"/>
  <c r="N561" i="2"/>
  <c r="O561" i="2"/>
  <c r="P561" i="2"/>
  <c r="N562" i="2"/>
  <c r="O562" i="2"/>
  <c r="P562" i="2"/>
  <c r="N563" i="2"/>
  <c r="O563" i="2"/>
  <c r="P563" i="2"/>
  <c r="N564" i="2"/>
  <c r="O564" i="2"/>
  <c r="P564" i="2"/>
  <c r="N565" i="2"/>
  <c r="O565" i="2"/>
  <c r="P565" i="2"/>
  <c r="N566" i="2"/>
  <c r="O566" i="2"/>
  <c r="P566" i="2"/>
  <c r="N567" i="2"/>
  <c r="O567" i="2"/>
  <c r="P567" i="2"/>
  <c r="N568" i="2"/>
  <c r="O568" i="2"/>
  <c r="P568" i="2"/>
  <c r="N569" i="2"/>
  <c r="O569" i="2"/>
  <c r="P569" i="2"/>
  <c r="N570" i="2"/>
  <c r="O570" i="2"/>
  <c r="P570" i="2"/>
  <c r="N571" i="2"/>
  <c r="O571" i="2"/>
  <c r="P571" i="2"/>
  <c r="N572" i="2"/>
  <c r="O572" i="2"/>
  <c r="P572" i="2"/>
  <c r="N573" i="2"/>
  <c r="O573" i="2"/>
  <c r="P573" i="2"/>
  <c r="N574" i="2"/>
  <c r="O574" i="2"/>
  <c r="P574" i="2"/>
  <c r="N575" i="2"/>
  <c r="O575" i="2"/>
  <c r="P575" i="2"/>
  <c r="N576" i="2"/>
  <c r="O576" i="2"/>
  <c r="P576" i="2"/>
  <c r="N577" i="2"/>
  <c r="O577" i="2"/>
  <c r="P577" i="2"/>
  <c r="N578" i="2"/>
  <c r="O578" i="2"/>
  <c r="P578" i="2"/>
  <c r="N579" i="2"/>
  <c r="O579" i="2"/>
  <c r="P579" i="2"/>
  <c r="N580" i="2"/>
  <c r="O580" i="2"/>
  <c r="P580" i="2"/>
  <c r="N581" i="2"/>
  <c r="O581" i="2"/>
  <c r="P581" i="2"/>
  <c r="N582" i="2"/>
  <c r="O582" i="2"/>
  <c r="P582" i="2"/>
  <c r="N583" i="2"/>
  <c r="O583" i="2"/>
  <c r="P583" i="2"/>
  <c r="N584" i="2"/>
  <c r="O584" i="2"/>
  <c r="P584" i="2"/>
  <c r="N585" i="2"/>
  <c r="O585" i="2"/>
  <c r="P585" i="2"/>
  <c r="N586" i="2"/>
  <c r="O586" i="2"/>
  <c r="P586" i="2"/>
  <c r="N587" i="2"/>
  <c r="O587" i="2"/>
  <c r="P587" i="2"/>
  <c r="N588" i="2"/>
  <c r="O588" i="2"/>
  <c r="P588" i="2"/>
  <c r="N589" i="2"/>
  <c r="O589" i="2"/>
  <c r="P589" i="2"/>
  <c r="N590" i="2"/>
  <c r="O590" i="2"/>
  <c r="P590" i="2"/>
  <c r="N591" i="2"/>
  <c r="O591" i="2"/>
  <c r="P591" i="2"/>
  <c r="N592" i="2"/>
  <c r="O592" i="2"/>
  <c r="P592" i="2"/>
  <c r="N593" i="2"/>
  <c r="O593" i="2"/>
  <c r="P593" i="2"/>
  <c r="N594" i="2"/>
  <c r="O594" i="2"/>
  <c r="P594" i="2"/>
  <c r="N595" i="2"/>
  <c r="O595" i="2"/>
  <c r="P595" i="2"/>
  <c r="N596" i="2"/>
  <c r="O596" i="2"/>
  <c r="P596" i="2"/>
  <c r="N597" i="2"/>
  <c r="O597" i="2"/>
  <c r="P597" i="2"/>
  <c r="N598" i="2"/>
  <c r="O598" i="2"/>
  <c r="P598" i="2"/>
  <c r="N599" i="2"/>
  <c r="O599" i="2"/>
  <c r="P599" i="2"/>
  <c r="N600" i="2"/>
  <c r="O600" i="2"/>
  <c r="P600" i="2"/>
  <c r="N601" i="2"/>
  <c r="O601" i="2"/>
  <c r="P601" i="2"/>
  <c r="N602" i="2"/>
  <c r="O602" i="2"/>
  <c r="P602" i="2"/>
  <c r="N603" i="2"/>
  <c r="O603" i="2"/>
  <c r="P603" i="2"/>
  <c r="N604" i="2"/>
  <c r="O604" i="2"/>
  <c r="P604" i="2"/>
  <c r="N605" i="2"/>
  <c r="O605" i="2"/>
  <c r="P605" i="2"/>
  <c r="N606" i="2"/>
  <c r="O606" i="2"/>
  <c r="P606" i="2"/>
  <c r="N607" i="2"/>
  <c r="O607" i="2"/>
  <c r="P607" i="2"/>
  <c r="N608" i="2"/>
  <c r="O608" i="2"/>
  <c r="P608" i="2"/>
  <c r="N609" i="2"/>
  <c r="O609" i="2"/>
  <c r="P609" i="2"/>
  <c r="N610" i="2"/>
  <c r="O610" i="2"/>
  <c r="P610" i="2"/>
  <c r="N611" i="2"/>
  <c r="O611" i="2"/>
  <c r="P611" i="2"/>
  <c r="N612" i="2"/>
  <c r="O612" i="2"/>
  <c r="P612" i="2"/>
  <c r="N613" i="2"/>
  <c r="O613" i="2"/>
  <c r="P613" i="2"/>
  <c r="N614" i="2"/>
  <c r="O614" i="2"/>
  <c r="P614" i="2"/>
  <c r="N615" i="2"/>
  <c r="O615" i="2"/>
  <c r="P615" i="2"/>
  <c r="N616" i="2"/>
  <c r="O616" i="2"/>
  <c r="P616" i="2"/>
  <c r="N617" i="2"/>
  <c r="O617" i="2"/>
  <c r="P617" i="2"/>
  <c r="N618" i="2"/>
  <c r="O618" i="2"/>
  <c r="P618" i="2"/>
  <c r="N619" i="2"/>
  <c r="O619" i="2"/>
  <c r="P619" i="2"/>
  <c r="N620" i="2"/>
  <c r="O620" i="2"/>
  <c r="P620" i="2"/>
  <c r="N621" i="2"/>
  <c r="O621" i="2"/>
  <c r="P621" i="2"/>
  <c r="N622" i="2"/>
  <c r="O622" i="2"/>
  <c r="P622" i="2"/>
  <c r="N623" i="2"/>
  <c r="O623" i="2"/>
  <c r="P623" i="2"/>
  <c r="N624" i="2"/>
  <c r="O624" i="2"/>
  <c r="P624" i="2"/>
  <c r="N625" i="2"/>
  <c r="O625" i="2"/>
  <c r="P625" i="2"/>
  <c r="N626" i="2"/>
  <c r="O626" i="2"/>
  <c r="P626" i="2"/>
  <c r="N627" i="2"/>
  <c r="O627" i="2"/>
  <c r="P627" i="2"/>
  <c r="N628" i="2"/>
  <c r="O628" i="2"/>
  <c r="P628" i="2"/>
  <c r="N629" i="2"/>
  <c r="O629" i="2"/>
  <c r="P629" i="2"/>
  <c r="N630" i="2"/>
  <c r="O630" i="2"/>
  <c r="P630" i="2"/>
  <c r="N631" i="2"/>
  <c r="O631" i="2"/>
  <c r="P631" i="2"/>
  <c r="N632" i="2"/>
  <c r="O632" i="2"/>
  <c r="P632" i="2"/>
  <c r="N633" i="2"/>
  <c r="O633" i="2"/>
  <c r="P633" i="2"/>
  <c r="N634" i="2"/>
  <c r="O634" i="2"/>
  <c r="P634" i="2"/>
  <c r="N635" i="2"/>
  <c r="O635" i="2"/>
  <c r="P635" i="2"/>
  <c r="N636" i="2"/>
  <c r="O636" i="2"/>
  <c r="P636" i="2"/>
  <c r="N637" i="2"/>
  <c r="O637" i="2"/>
  <c r="P637" i="2"/>
  <c r="N638" i="2"/>
  <c r="O638" i="2"/>
  <c r="P638" i="2"/>
  <c r="N639" i="2"/>
  <c r="O639" i="2"/>
  <c r="P639" i="2"/>
  <c r="N640" i="2"/>
  <c r="O640" i="2"/>
  <c r="P640" i="2"/>
  <c r="N641" i="2"/>
  <c r="O641" i="2"/>
  <c r="P641" i="2"/>
  <c r="N642" i="2"/>
  <c r="O642" i="2"/>
  <c r="P642" i="2"/>
  <c r="N643" i="2"/>
  <c r="O643" i="2"/>
  <c r="P643" i="2"/>
  <c r="N644" i="2"/>
  <c r="O644" i="2"/>
  <c r="P644" i="2"/>
  <c r="N645" i="2"/>
  <c r="O645" i="2"/>
  <c r="P645" i="2"/>
  <c r="N646" i="2"/>
  <c r="O646" i="2"/>
  <c r="P646" i="2"/>
  <c r="N647" i="2"/>
  <c r="O647" i="2"/>
  <c r="P647" i="2"/>
  <c r="N648" i="2"/>
  <c r="O648" i="2"/>
  <c r="P648" i="2"/>
  <c r="N649" i="2"/>
  <c r="O649" i="2"/>
  <c r="P649" i="2"/>
  <c r="N650" i="2"/>
  <c r="O650" i="2"/>
  <c r="P650" i="2"/>
  <c r="N651" i="2"/>
  <c r="O651" i="2"/>
  <c r="P651" i="2"/>
  <c r="N652" i="2"/>
  <c r="O652" i="2"/>
  <c r="P652" i="2"/>
  <c r="N653" i="2"/>
  <c r="O653" i="2"/>
  <c r="P653" i="2"/>
  <c r="N654" i="2"/>
  <c r="O654" i="2"/>
  <c r="P654" i="2"/>
  <c r="N655" i="2"/>
  <c r="O655" i="2"/>
  <c r="P655" i="2"/>
  <c r="N656" i="2"/>
  <c r="O656" i="2"/>
  <c r="P656" i="2"/>
  <c r="N657" i="2"/>
  <c r="O657" i="2"/>
  <c r="P657" i="2"/>
  <c r="N658" i="2"/>
  <c r="O658" i="2"/>
  <c r="P658" i="2"/>
  <c r="N659" i="2"/>
  <c r="O659" i="2"/>
  <c r="P659" i="2"/>
  <c r="N660" i="2"/>
  <c r="O660" i="2"/>
  <c r="P660" i="2"/>
  <c r="N661" i="2"/>
  <c r="O661" i="2"/>
  <c r="P661" i="2"/>
  <c r="N662" i="2"/>
  <c r="O662" i="2"/>
  <c r="P662" i="2"/>
  <c r="N663" i="2"/>
  <c r="O663" i="2"/>
  <c r="P663" i="2"/>
  <c r="N664" i="2"/>
  <c r="O664" i="2"/>
  <c r="P664" i="2"/>
  <c r="N665" i="2"/>
  <c r="O665" i="2"/>
  <c r="P665" i="2"/>
  <c r="N666" i="2"/>
  <c r="O666" i="2"/>
  <c r="P666" i="2"/>
  <c r="N667" i="2"/>
  <c r="O667" i="2"/>
  <c r="P667" i="2"/>
  <c r="N668" i="2"/>
  <c r="O668" i="2"/>
  <c r="P668" i="2"/>
  <c r="N669" i="2"/>
  <c r="O669" i="2"/>
  <c r="P669" i="2"/>
  <c r="N670" i="2"/>
  <c r="O670" i="2"/>
  <c r="P670" i="2"/>
  <c r="N671" i="2"/>
  <c r="O671" i="2"/>
  <c r="P671" i="2"/>
  <c r="N672" i="2"/>
  <c r="O672" i="2"/>
  <c r="P672" i="2"/>
  <c r="N673" i="2"/>
  <c r="O673" i="2"/>
  <c r="P673" i="2"/>
  <c r="N674" i="2"/>
  <c r="O674" i="2"/>
  <c r="P674" i="2"/>
  <c r="N675" i="2"/>
  <c r="O675" i="2"/>
  <c r="P675" i="2"/>
  <c r="N676" i="2"/>
  <c r="O676" i="2"/>
  <c r="P676" i="2"/>
  <c r="N677" i="2"/>
  <c r="O677" i="2"/>
  <c r="P677" i="2"/>
  <c r="N678" i="2"/>
  <c r="O678" i="2"/>
  <c r="P678" i="2"/>
  <c r="N679" i="2"/>
  <c r="O679" i="2"/>
  <c r="P679" i="2"/>
  <c r="N680" i="2"/>
  <c r="O680" i="2"/>
  <c r="P680" i="2"/>
  <c r="N681" i="2"/>
  <c r="O681" i="2"/>
  <c r="P681" i="2"/>
  <c r="N682" i="2"/>
  <c r="O682" i="2"/>
  <c r="P682" i="2"/>
  <c r="N683" i="2"/>
  <c r="O683" i="2"/>
  <c r="P683" i="2"/>
  <c r="N684" i="2"/>
  <c r="O684" i="2"/>
  <c r="P684" i="2"/>
  <c r="N685" i="2"/>
  <c r="O685" i="2"/>
  <c r="P685" i="2"/>
  <c r="N686" i="2"/>
  <c r="O686" i="2"/>
  <c r="P686" i="2"/>
  <c r="N687" i="2"/>
  <c r="O687" i="2"/>
  <c r="P687" i="2"/>
  <c r="N688" i="2"/>
  <c r="O688" i="2"/>
  <c r="P688" i="2"/>
  <c r="N689" i="2"/>
  <c r="O689" i="2"/>
  <c r="P689" i="2"/>
  <c r="N690" i="2"/>
  <c r="O690" i="2"/>
  <c r="P690" i="2"/>
  <c r="N691" i="2"/>
  <c r="O691" i="2"/>
  <c r="P691" i="2"/>
  <c r="N692" i="2"/>
  <c r="O692" i="2"/>
  <c r="P692" i="2"/>
  <c r="N693" i="2"/>
  <c r="O693" i="2"/>
  <c r="P693" i="2"/>
  <c r="N694" i="2"/>
  <c r="O694" i="2"/>
  <c r="P694" i="2"/>
  <c r="N695" i="2"/>
  <c r="O695" i="2"/>
  <c r="P695" i="2"/>
  <c r="N696" i="2"/>
  <c r="O696" i="2"/>
  <c r="P696" i="2"/>
  <c r="N697" i="2"/>
  <c r="O697" i="2"/>
  <c r="P697" i="2"/>
  <c r="N698" i="2"/>
  <c r="O698" i="2"/>
  <c r="P698" i="2"/>
  <c r="N699" i="2"/>
  <c r="O699" i="2"/>
  <c r="P699" i="2"/>
  <c r="N700" i="2"/>
  <c r="O700" i="2"/>
  <c r="P700" i="2"/>
  <c r="N701" i="2"/>
  <c r="O701" i="2"/>
  <c r="P701" i="2"/>
  <c r="N702" i="2"/>
  <c r="O702" i="2"/>
  <c r="P702" i="2"/>
  <c r="N703" i="2"/>
  <c r="O703" i="2"/>
  <c r="P703" i="2"/>
  <c r="N704" i="2"/>
  <c r="O704" i="2"/>
  <c r="P704" i="2"/>
  <c r="N705" i="2"/>
  <c r="O705" i="2"/>
  <c r="P705" i="2"/>
  <c r="N706" i="2"/>
  <c r="O706" i="2"/>
  <c r="P706" i="2"/>
  <c r="N707" i="2"/>
  <c r="O707" i="2"/>
  <c r="P707" i="2"/>
  <c r="N708" i="2"/>
  <c r="O708" i="2"/>
  <c r="P708" i="2"/>
  <c r="N709" i="2"/>
  <c r="O709" i="2"/>
  <c r="P709" i="2"/>
  <c r="N710" i="2"/>
  <c r="O710" i="2"/>
  <c r="P710" i="2"/>
  <c r="N711" i="2"/>
  <c r="O711" i="2"/>
  <c r="P711" i="2"/>
  <c r="N712" i="2"/>
  <c r="O712" i="2"/>
  <c r="P712" i="2"/>
  <c r="N713" i="2"/>
  <c r="O713" i="2"/>
  <c r="P713" i="2"/>
  <c r="N714" i="2"/>
  <c r="O714" i="2"/>
  <c r="P714" i="2"/>
  <c r="N715" i="2"/>
  <c r="O715" i="2"/>
  <c r="P715" i="2"/>
  <c r="N716" i="2"/>
  <c r="O716" i="2"/>
  <c r="P716" i="2"/>
  <c r="N717" i="2"/>
  <c r="O717" i="2"/>
  <c r="P717" i="2"/>
  <c r="N718" i="2"/>
  <c r="O718" i="2"/>
  <c r="P718" i="2"/>
  <c r="N719" i="2"/>
  <c r="O719" i="2"/>
  <c r="P719" i="2"/>
  <c r="N720" i="2"/>
  <c r="O720" i="2"/>
  <c r="P720" i="2"/>
  <c r="N721" i="2"/>
  <c r="O721" i="2"/>
  <c r="P721" i="2"/>
  <c r="N722" i="2"/>
  <c r="O722" i="2"/>
  <c r="P722" i="2"/>
  <c r="N723" i="2"/>
  <c r="O723" i="2"/>
  <c r="P723" i="2"/>
  <c r="N724" i="2"/>
  <c r="O724" i="2"/>
  <c r="P724" i="2"/>
  <c r="N725" i="2"/>
  <c r="O725" i="2"/>
  <c r="P725" i="2"/>
  <c r="N726" i="2"/>
  <c r="O726" i="2"/>
  <c r="P726" i="2"/>
  <c r="N727" i="2"/>
  <c r="O727" i="2"/>
  <c r="P727" i="2"/>
  <c r="N728" i="2"/>
  <c r="O728" i="2"/>
  <c r="P728" i="2"/>
  <c r="N729" i="2"/>
  <c r="O729" i="2"/>
  <c r="P729" i="2"/>
  <c r="N730" i="2"/>
  <c r="O730" i="2"/>
  <c r="P730" i="2"/>
  <c r="N731" i="2"/>
  <c r="O731" i="2"/>
  <c r="P731" i="2"/>
  <c r="N732" i="2"/>
  <c r="O732" i="2"/>
  <c r="P732" i="2"/>
  <c r="N733" i="2"/>
  <c r="O733" i="2"/>
  <c r="P733" i="2"/>
  <c r="N734" i="2"/>
  <c r="O734" i="2"/>
  <c r="P734" i="2"/>
  <c r="N735" i="2"/>
  <c r="O735" i="2"/>
  <c r="P735" i="2"/>
  <c r="N736" i="2"/>
  <c r="O736" i="2"/>
  <c r="P736" i="2"/>
  <c r="N737" i="2"/>
  <c r="O737" i="2"/>
  <c r="P737" i="2"/>
  <c r="N738" i="2"/>
  <c r="O738" i="2"/>
  <c r="P738" i="2"/>
  <c r="N739" i="2"/>
  <c r="O739" i="2"/>
  <c r="P739" i="2"/>
  <c r="N740" i="2"/>
  <c r="O740" i="2"/>
  <c r="P740" i="2"/>
  <c r="N741" i="2"/>
  <c r="O741" i="2"/>
  <c r="P741" i="2"/>
  <c r="N742" i="2"/>
  <c r="O742" i="2"/>
  <c r="P742" i="2"/>
  <c r="N743" i="2"/>
  <c r="O743" i="2"/>
  <c r="P743" i="2"/>
  <c r="N744" i="2"/>
  <c r="O744" i="2"/>
  <c r="P744" i="2"/>
  <c r="N745" i="2"/>
  <c r="O745" i="2"/>
  <c r="P745" i="2"/>
  <c r="N746" i="2"/>
  <c r="O746" i="2"/>
  <c r="P746" i="2"/>
  <c r="N747" i="2"/>
  <c r="O747" i="2"/>
  <c r="P747" i="2"/>
  <c r="N748" i="2"/>
  <c r="O748" i="2"/>
  <c r="P748" i="2"/>
  <c r="N749" i="2"/>
  <c r="O749" i="2"/>
  <c r="P749" i="2"/>
  <c r="N750" i="2"/>
  <c r="O750" i="2"/>
  <c r="P750" i="2"/>
  <c r="N751" i="2"/>
  <c r="O751" i="2"/>
  <c r="P751" i="2"/>
  <c r="N752" i="2"/>
  <c r="O752" i="2"/>
  <c r="P752" i="2"/>
  <c r="N753" i="2"/>
  <c r="O753" i="2"/>
  <c r="P753" i="2"/>
  <c r="N754" i="2"/>
  <c r="O754" i="2"/>
  <c r="P754" i="2"/>
  <c r="N755" i="2"/>
  <c r="O755" i="2"/>
  <c r="P755" i="2"/>
  <c r="N756" i="2"/>
  <c r="O756" i="2"/>
  <c r="P756" i="2"/>
  <c r="N757" i="2"/>
  <c r="O757" i="2"/>
  <c r="P757" i="2"/>
  <c r="N758" i="2"/>
  <c r="O758" i="2"/>
  <c r="P758" i="2"/>
  <c r="N759" i="2"/>
  <c r="O759" i="2"/>
  <c r="P759" i="2"/>
  <c r="N760" i="2"/>
  <c r="O760" i="2"/>
  <c r="P760" i="2"/>
  <c r="N761" i="2"/>
  <c r="O761" i="2"/>
  <c r="P761" i="2"/>
  <c r="N762" i="2"/>
  <c r="O762" i="2"/>
  <c r="P762" i="2"/>
  <c r="N763" i="2"/>
  <c r="O763" i="2"/>
  <c r="P763" i="2"/>
  <c r="N764" i="2"/>
  <c r="O764" i="2"/>
  <c r="P764" i="2"/>
  <c r="N765" i="2"/>
  <c r="O765" i="2"/>
  <c r="P765" i="2"/>
  <c r="N766" i="2"/>
  <c r="O766" i="2"/>
  <c r="P766" i="2"/>
  <c r="N767" i="2"/>
  <c r="O767" i="2"/>
  <c r="P767" i="2"/>
  <c r="N768" i="2"/>
  <c r="O768" i="2"/>
  <c r="P768" i="2"/>
  <c r="N769" i="2"/>
  <c r="O769" i="2"/>
  <c r="P769" i="2"/>
  <c r="N770" i="2"/>
  <c r="O770" i="2"/>
  <c r="P770" i="2"/>
  <c r="N771" i="2"/>
  <c r="O771" i="2"/>
  <c r="P771" i="2"/>
  <c r="N772" i="2"/>
  <c r="O772" i="2"/>
  <c r="P772" i="2"/>
  <c r="N773" i="2"/>
  <c r="O773" i="2"/>
  <c r="P773" i="2"/>
  <c r="N774" i="2"/>
  <c r="O774" i="2"/>
  <c r="P774" i="2"/>
  <c r="N775" i="2"/>
  <c r="O775" i="2"/>
  <c r="P775" i="2"/>
  <c r="N776" i="2"/>
  <c r="O776" i="2"/>
  <c r="P776" i="2"/>
  <c r="N777" i="2"/>
  <c r="O777" i="2"/>
  <c r="P777" i="2"/>
  <c r="N778" i="2"/>
  <c r="O778" i="2"/>
  <c r="P778" i="2"/>
  <c r="N779" i="2"/>
  <c r="O779" i="2"/>
  <c r="P779" i="2"/>
  <c r="N780" i="2"/>
  <c r="O780" i="2"/>
  <c r="P780" i="2"/>
  <c r="N781" i="2"/>
  <c r="O781" i="2"/>
  <c r="P781" i="2"/>
  <c r="N782" i="2"/>
  <c r="O782" i="2"/>
  <c r="P782" i="2"/>
  <c r="N783" i="2"/>
  <c r="O783" i="2"/>
  <c r="P783" i="2"/>
  <c r="N784" i="2"/>
  <c r="O784" i="2"/>
  <c r="P784" i="2"/>
  <c r="N785" i="2"/>
  <c r="O785" i="2"/>
  <c r="P785" i="2"/>
  <c r="N786" i="2"/>
  <c r="O786" i="2"/>
  <c r="P786" i="2"/>
  <c r="N787" i="2"/>
  <c r="O787" i="2"/>
  <c r="P787" i="2"/>
  <c r="N788" i="2"/>
  <c r="O788" i="2"/>
  <c r="P788" i="2"/>
  <c r="N789" i="2"/>
  <c r="O789" i="2"/>
  <c r="P789" i="2"/>
  <c r="N790" i="2"/>
  <c r="O790" i="2"/>
  <c r="P790" i="2"/>
  <c r="N791" i="2"/>
  <c r="O791" i="2"/>
  <c r="P791" i="2"/>
  <c r="N792" i="2"/>
  <c r="O792" i="2"/>
  <c r="P792" i="2"/>
  <c r="N793" i="2"/>
  <c r="O793" i="2"/>
  <c r="P793" i="2"/>
  <c r="N794" i="2"/>
  <c r="O794" i="2"/>
  <c r="P794" i="2"/>
  <c r="N795" i="2"/>
  <c r="O795" i="2"/>
  <c r="P795" i="2"/>
  <c r="N796" i="2"/>
  <c r="O796" i="2"/>
  <c r="P796" i="2"/>
  <c r="N797" i="2"/>
  <c r="O797" i="2"/>
  <c r="P797" i="2"/>
  <c r="N798" i="2"/>
  <c r="O798" i="2"/>
  <c r="P798" i="2"/>
  <c r="N799" i="2"/>
  <c r="O799" i="2"/>
  <c r="P799" i="2"/>
  <c r="N800" i="2"/>
  <c r="O800" i="2"/>
  <c r="P800" i="2"/>
  <c r="N801" i="2"/>
  <c r="O801" i="2"/>
  <c r="P801" i="2"/>
  <c r="N802" i="2"/>
  <c r="O802" i="2"/>
  <c r="P802" i="2"/>
  <c r="N803" i="2"/>
  <c r="O803" i="2"/>
  <c r="P803" i="2"/>
  <c r="N804" i="2"/>
  <c r="O804" i="2"/>
  <c r="P804" i="2"/>
  <c r="N805" i="2"/>
  <c r="O805" i="2"/>
  <c r="P805" i="2"/>
  <c r="N806" i="2"/>
  <c r="O806" i="2"/>
  <c r="P806" i="2"/>
  <c r="N807" i="2"/>
  <c r="O807" i="2"/>
  <c r="P807" i="2"/>
  <c r="N808" i="2"/>
  <c r="O808" i="2"/>
  <c r="P808" i="2"/>
  <c r="N809" i="2"/>
  <c r="O809" i="2"/>
  <c r="P809" i="2"/>
  <c r="N810" i="2"/>
  <c r="O810" i="2"/>
  <c r="P810" i="2"/>
  <c r="N811" i="2"/>
  <c r="O811" i="2"/>
  <c r="P811" i="2"/>
  <c r="N812" i="2"/>
  <c r="O812" i="2"/>
  <c r="P812" i="2"/>
  <c r="N813" i="2"/>
  <c r="O813" i="2"/>
  <c r="P813" i="2"/>
  <c r="N814" i="2"/>
  <c r="O814" i="2"/>
  <c r="P814" i="2"/>
  <c r="N815" i="2"/>
  <c r="O815" i="2"/>
  <c r="P815" i="2"/>
  <c r="N816" i="2"/>
  <c r="O816" i="2"/>
  <c r="P816" i="2"/>
  <c r="N817" i="2"/>
  <c r="O817" i="2"/>
  <c r="P817" i="2"/>
  <c r="N818" i="2"/>
  <c r="O818" i="2"/>
  <c r="P818" i="2"/>
  <c r="N819" i="2"/>
  <c r="O819" i="2"/>
  <c r="P819" i="2"/>
  <c r="N820" i="2"/>
  <c r="O820" i="2"/>
  <c r="P820" i="2"/>
  <c r="N821" i="2"/>
  <c r="O821" i="2"/>
  <c r="P821" i="2"/>
  <c r="N822" i="2"/>
  <c r="O822" i="2"/>
  <c r="P822" i="2"/>
  <c r="N823" i="2"/>
  <c r="O823" i="2"/>
  <c r="P823" i="2"/>
  <c r="N824" i="2"/>
  <c r="O824" i="2"/>
  <c r="P824" i="2"/>
  <c r="N825" i="2"/>
  <c r="O825" i="2"/>
  <c r="P825" i="2"/>
  <c r="N826" i="2"/>
  <c r="O826" i="2"/>
  <c r="P826" i="2"/>
  <c r="N827" i="2"/>
  <c r="O827" i="2"/>
  <c r="P827" i="2"/>
  <c r="N828" i="2"/>
  <c r="O828" i="2"/>
  <c r="P828" i="2"/>
  <c r="N829" i="2"/>
  <c r="O829" i="2"/>
  <c r="P829" i="2"/>
  <c r="N830" i="2"/>
  <c r="O830" i="2"/>
  <c r="P830" i="2"/>
  <c r="N831" i="2"/>
  <c r="O831" i="2"/>
  <c r="P831" i="2"/>
  <c r="N832" i="2"/>
  <c r="O832" i="2"/>
  <c r="P832" i="2"/>
  <c r="N833" i="2"/>
  <c r="O833" i="2"/>
  <c r="P833" i="2"/>
  <c r="N834" i="2"/>
  <c r="O834" i="2"/>
  <c r="P834" i="2"/>
  <c r="N835" i="2"/>
  <c r="O835" i="2"/>
  <c r="P835" i="2"/>
  <c r="N836" i="2"/>
  <c r="O836" i="2"/>
  <c r="P836" i="2"/>
  <c r="N837" i="2"/>
  <c r="O837" i="2"/>
  <c r="P837" i="2"/>
  <c r="N838" i="2"/>
  <c r="O838" i="2"/>
  <c r="P838" i="2"/>
  <c r="N839" i="2"/>
  <c r="O839" i="2"/>
  <c r="P839" i="2"/>
  <c r="N840" i="2"/>
  <c r="O840" i="2"/>
  <c r="P840" i="2"/>
  <c r="N841" i="2"/>
  <c r="O841" i="2"/>
  <c r="P841" i="2"/>
  <c r="N842" i="2"/>
  <c r="O842" i="2"/>
  <c r="P842" i="2"/>
  <c r="N843" i="2"/>
  <c r="O843" i="2"/>
  <c r="P843" i="2"/>
  <c r="N844" i="2"/>
  <c r="O844" i="2"/>
  <c r="P844" i="2"/>
  <c r="N845" i="2"/>
  <c r="O845" i="2"/>
  <c r="P845" i="2"/>
  <c r="N846" i="2"/>
  <c r="O846" i="2"/>
  <c r="P846" i="2"/>
  <c r="N847" i="2"/>
  <c r="O847" i="2"/>
  <c r="P847" i="2"/>
  <c r="N848" i="2"/>
  <c r="O848" i="2"/>
  <c r="P848" i="2"/>
  <c r="N849" i="2"/>
  <c r="O849" i="2"/>
  <c r="P849" i="2"/>
  <c r="N850" i="2"/>
  <c r="O850" i="2"/>
  <c r="P850" i="2"/>
  <c r="N851" i="2"/>
  <c r="O851" i="2"/>
  <c r="P851" i="2"/>
  <c r="N852" i="2"/>
  <c r="O852" i="2"/>
  <c r="P852" i="2"/>
  <c r="N853" i="2"/>
  <c r="O853" i="2"/>
  <c r="P853" i="2"/>
  <c r="N854" i="2"/>
  <c r="O854" i="2"/>
  <c r="P854" i="2"/>
  <c r="N855" i="2"/>
  <c r="O855" i="2"/>
  <c r="P855" i="2"/>
  <c r="N856" i="2"/>
  <c r="O856" i="2"/>
  <c r="P856" i="2"/>
  <c r="N857" i="2"/>
  <c r="O857" i="2"/>
  <c r="P857" i="2"/>
  <c r="N858" i="2"/>
  <c r="O858" i="2"/>
  <c r="P858" i="2"/>
  <c r="N859" i="2"/>
  <c r="O859" i="2"/>
  <c r="P859" i="2"/>
  <c r="N860" i="2"/>
  <c r="O860" i="2"/>
  <c r="P860" i="2"/>
  <c r="N861" i="2"/>
  <c r="O861" i="2"/>
  <c r="P861" i="2"/>
  <c r="N862" i="2"/>
  <c r="O862" i="2"/>
  <c r="P862" i="2"/>
  <c r="N863" i="2"/>
  <c r="O863" i="2"/>
  <c r="P863" i="2"/>
  <c r="N864" i="2"/>
  <c r="O864" i="2"/>
  <c r="P864" i="2"/>
  <c r="N865" i="2"/>
  <c r="O865" i="2"/>
  <c r="P865" i="2"/>
  <c r="N866" i="2"/>
  <c r="O866" i="2"/>
  <c r="P866" i="2"/>
  <c r="N867" i="2"/>
  <c r="O867" i="2"/>
  <c r="P867" i="2"/>
  <c r="N868" i="2"/>
  <c r="O868" i="2"/>
  <c r="P868" i="2"/>
  <c r="N869" i="2"/>
  <c r="O869" i="2"/>
  <c r="P869" i="2"/>
  <c r="N870" i="2"/>
  <c r="O870" i="2"/>
  <c r="P870" i="2"/>
  <c r="N871" i="2"/>
  <c r="O871" i="2"/>
  <c r="P871" i="2"/>
  <c r="N872" i="2"/>
  <c r="O872" i="2"/>
  <c r="P872" i="2"/>
  <c r="N873" i="2"/>
  <c r="O873" i="2"/>
  <c r="P873" i="2"/>
  <c r="N874" i="2"/>
  <c r="O874" i="2"/>
  <c r="P874" i="2"/>
  <c r="N875" i="2"/>
  <c r="O875" i="2"/>
  <c r="P875" i="2"/>
  <c r="N876" i="2"/>
  <c r="O876" i="2"/>
  <c r="P876" i="2"/>
  <c r="N877" i="2"/>
  <c r="O877" i="2"/>
  <c r="P877" i="2"/>
  <c r="N878" i="2"/>
  <c r="O878" i="2"/>
  <c r="P878" i="2"/>
  <c r="N879" i="2"/>
  <c r="O879" i="2"/>
  <c r="P879" i="2"/>
  <c r="N880" i="2"/>
  <c r="O880" i="2"/>
  <c r="P880" i="2"/>
  <c r="N881" i="2"/>
  <c r="O881" i="2"/>
  <c r="P881" i="2"/>
  <c r="N882" i="2"/>
  <c r="O882" i="2"/>
  <c r="P882" i="2"/>
  <c r="N883" i="2"/>
  <c r="O883" i="2"/>
  <c r="P883" i="2"/>
  <c r="N884" i="2"/>
  <c r="O884" i="2"/>
  <c r="P884" i="2"/>
  <c r="N885" i="2"/>
  <c r="O885" i="2"/>
  <c r="P885" i="2"/>
  <c r="N886" i="2"/>
  <c r="O886" i="2"/>
  <c r="P886" i="2"/>
  <c r="N887" i="2"/>
  <c r="O887" i="2"/>
  <c r="P887" i="2"/>
  <c r="N888" i="2"/>
  <c r="O888" i="2"/>
  <c r="P888" i="2"/>
  <c r="N889" i="2"/>
  <c r="O889" i="2"/>
  <c r="P889" i="2"/>
  <c r="N890" i="2"/>
  <c r="O890" i="2"/>
  <c r="P890" i="2"/>
  <c r="N891" i="2"/>
  <c r="O891" i="2"/>
  <c r="P891" i="2"/>
  <c r="N892" i="2"/>
  <c r="O892" i="2"/>
  <c r="P892" i="2"/>
  <c r="N893" i="2"/>
  <c r="O893" i="2"/>
  <c r="P893" i="2"/>
  <c r="N894" i="2"/>
  <c r="O894" i="2"/>
  <c r="P894" i="2"/>
  <c r="N895" i="2"/>
  <c r="O895" i="2"/>
  <c r="P895" i="2"/>
  <c r="N896" i="2"/>
  <c r="O896" i="2"/>
  <c r="P896" i="2"/>
  <c r="N897" i="2"/>
  <c r="O897" i="2"/>
  <c r="P897" i="2"/>
  <c r="N898" i="2"/>
  <c r="O898" i="2"/>
  <c r="P898" i="2"/>
  <c r="N899" i="2"/>
  <c r="O899" i="2"/>
  <c r="P899" i="2"/>
  <c r="N900" i="2"/>
  <c r="O900" i="2"/>
  <c r="P900" i="2"/>
  <c r="N901" i="2"/>
  <c r="O901" i="2"/>
  <c r="P901" i="2"/>
  <c r="N902" i="2"/>
  <c r="O902" i="2"/>
  <c r="P902" i="2"/>
  <c r="N903" i="2"/>
  <c r="O903" i="2"/>
  <c r="P903" i="2"/>
  <c r="N904" i="2"/>
  <c r="O904" i="2"/>
  <c r="P904" i="2"/>
  <c r="N905" i="2"/>
  <c r="O905" i="2"/>
  <c r="P905" i="2"/>
  <c r="N906" i="2"/>
  <c r="O906" i="2"/>
  <c r="P906" i="2"/>
  <c r="N907" i="2"/>
  <c r="O907" i="2"/>
  <c r="P907" i="2"/>
  <c r="N908" i="2"/>
  <c r="O908" i="2"/>
  <c r="P908" i="2"/>
  <c r="N909" i="2"/>
  <c r="O909" i="2"/>
  <c r="P909" i="2"/>
  <c r="N910" i="2"/>
  <c r="O910" i="2"/>
  <c r="P910" i="2"/>
  <c r="N911" i="2"/>
  <c r="O911" i="2"/>
  <c r="P911" i="2"/>
  <c r="N912" i="2"/>
  <c r="O912" i="2"/>
  <c r="P912" i="2"/>
  <c r="N913" i="2"/>
  <c r="O913" i="2"/>
  <c r="P913" i="2"/>
  <c r="N914" i="2"/>
  <c r="O914" i="2"/>
  <c r="P914" i="2"/>
  <c r="N915" i="2"/>
  <c r="O915" i="2"/>
  <c r="P915" i="2"/>
  <c r="N916" i="2"/>
  <c r="O916" i="2"/>
  <c r="P916" i="2"/>
  <c r="N917" i="2"/>
  <c r="O917" i="2"/>
  <c r="P917" i="2"/>
  <c r="N918" i="2"/>
  <c r="O918" i="2"/>
  <c r="P918" i="2"/>
  <c r="N919" i="2"/>
  <c r="O919" i="2"/>
  <c r="P919" i="2"/>
  <c r="N920" i="2"/>
  <c r="O920" i="2"/>
  <c r="P920" i="2"/>
  <c r="N921" i="2"/>
  <c r="O921" i="2"/>
  <c r="P921" i="2"/>
  <c r="N922" i="2"/>
  <c r="O922" i="2"/>
  <c r="P922" i="2"/>
  <c r="N923" i="2"/>
  <c r="O923" i="2"/>
  <c r="P923" i="2"/>
  <c r="N924" i="2"/>
  <c r="O924" i="2"/>
  <c r="P924" i="2"/>
  <c r="N925" i="2"/>
  <c r="O925" i="2"/>
  <c r="P925" i="2"/>
  <c r="N926" i="2"/>
  <c r="O926" i="2"/>
  <c r="P926" i="2"/>
  <c r="N927" i="2"/>
  <c r="O927" i="2"/>
  <c r="P927" i="2"/>
  <c r="N928" i="2"/>
  <c r="O928" i="2"/>
  <c r="P928" i="2"/>
  <c r="N929" i="2"/>
  <c r="O929" i="2"/>
  <c r="P929" i="2"/>
  <c r="N930" i="2"/>
  <c r="O930" i="2"/>
  <c r="P930" i="2"/>
  <c r="N931" i="2"/>
  <c r="O931" i="2"/>
  <c r="P931" i="2"/>
  <c r="N932" i="2"/>
  <c r="O932" i="2"/>
  <c r="P932" i="2"/>
  <c r="N933" i="2"/>
  <c r="O933" i="2"/>
  <c r="P933" i="2"/>
  <c r="N934" i="2"/>
  <c r="O934" i="2"/>
  <c r="P934" i="2"/>
  <c r="N935" i="2"/>
  <c r="O935" i="2"/>
  <c r="P935" i="2"/>
  <c r="N936" i="2"/>
  <c r="O936" i="2"/>
  <c r="P936" i="2"/>
  <c r="N937" i="2"/>
  <c r="O937" i="2"/>
  <c r="P937" i="2"/>
  <c r="N938" i="2"/>
  <c r="O938" i="2"/>
  <c r="P938" i="2"/>
  <c r="N939" i="2"/>
  <c r="O939" i="2"/>
  <c r="P939" i="2"/>
  <c r="N940" i="2"/>
  <c r="O940" i="2"/>
  <c r="P940" i="2"/>
  <c r="N941" i="2"/>
  <c r="O941" i="2"/>
  <c r="P941" i="2"/>
  <c r="N942" i="2"/>
  <c r="O942" i="2"/>
  <c r="P942" i="2"/>
  <c r="N943" i="2"/>
  <c r="O943" i="2"/>
  <c r="P943" i="2"/>
  <c r="N944" i="2"/>
  <c r="O944" i="2"/>
  <c r="P944" i="2"/>
  <c r="N945" i="2"/>
  <c r="O945" i="2"/>
  <c r="P945" i="2"/>
  <c r="N946" i="2"/>
  <c r="O946" i="2"/>
  <c r="P946" i="2"/>
  <c r="N947" i="2"/>
  <c r="O947" i="2"/>
  <c r="P947" i="2"/>
  <c r="N948" i="2"/>
  <c r="O948" i="2"/>
  <c r="P948" i="2"/>
  <c r="N949" i="2"/>
  <c r="O949" i="2"/>
  <c r="P949" i="2"/>
  <c r="N950" i="2"/>
  <c r="O950" i="2"/>
  <c r="P950" i="2"/>
  <c r="N951" i="2"/>
  <c r="O951" i="2"/>
  <c r="P951" i="2"/>
  <c r="N952" i="2"/>
  <c r="O952" i="2"/>
  <c r="P952" i="2"/>
  <c r="N953" i="2"/>
  <c r="O953" i="2"/>
  <c r="P953" i="2"/>
  <c r="N954" i="2"/>
  <c r="O954" i="2"/>
  <c r="P954" i="2"/>
  <c r="N955" i="2"/>
  <c r="O955" i="2"/>
  <c r="P955" i="2"/>
  <c r="N956" i="2"/>
  <c r="O956" i="2"/>
  <c r="P956" i="2"/>
  <c r="N957" i="2"/>
  <c r="O957" i="2"/>
  <c r="P957" i="2"/>
  <c r="N958" i="2"/>
  <c r="O958" i="2"/>
  <c r="P958" i="2"/>
  <c r="N959" i="2"/>
  <c r="O959" i="2"/>
  <c r="P959" i="2"/>
  <c r="N960" i="2"/>
  <c r="O960" i="2"/>
  <c r="P960" i="2"/>
  <c r="N961" i="2"/>
  <c r="O961" i="2"/>
  <c r="P961" i="2"/>
  <c r="N962" i="2"/>
  <c r="O962" i="2"/>
  <c r="P962" i="2"/>
  <c r="N963" i="2"/>
  <c r="O963" i="2"/>
  <c r="P963" i="2"/>
  <c r="N964" i="2"/>
  <c r="O964" i="2"/>
  <c r="P964" i="2"/>
  <c r="N965" i="2"/>
  <c r="O965" i="2"/>
  <c r="P965" i="2"/>
  <c r="N966" i="2"/>
  <c r="O966" i="2"/>
  <c r="P966" i="2"/>
  <c r="N967" i="2"/>
  <c r="O967" i="2"/>
  <c r="P967" i="2"/>
  <c r="N968" i="2"/>
  <c r="O968" i="2"/>
  <c r="P968" i="2"/>
  <c r="N969" i="2"/>
  <c r="O969" i="2"/>
  <c r="P969" i="2"/>
  <c r="N970" i="2"/>
  <c r="O970" i="2"/>
  <c r="P970" i="2"/>
  <c r="N971" i="2"/>
  <c r="O971" i="2"/>
  <c r="P971" i="2"/>
  <c r="N972" i="2"/>
  <c r="O972" i="2"/>
  <c r="P972" i="2"/>
  <c r="N973" i="2"/>
  <c r="O973" i="2"/>
  <c r="P973" i="2"/>
  <c r="N974" i="2"/>
  <c r="O974" i="2"/>
  <c r="P974" i="2"/>
  <c r="N975" i="2"/>
  <c r="O975" i="2"/>
  <c r="P975" i="2"/>
  <c r="N976" i="2"/>
  <c r="O976" i="2"/>
  <c r="P976" i="2"/>
  <c r="N977" i="2"/>
  <c r="O977" i="2"/>
  <c r="P977" i="2"/>
  <c r="N978" i="2"/>
  <c r="O978" i="2"/>
  <c r="P978" i="2"/>
  <c r="N979" i="2"/>
  <c r="O979" i="2"/>
  <c r="P979" i="2"/>
  <c r="N980" i="2"/>
  <c r="O980" i="2"/>
  <c r="P980" i="2"/>
  <c r="N981" i="2"/>
  <c r="O981" i="2"/>
  <c r="P981" i="2"/>
  <c r="N982" i="2"/>
  <c r="O982" i="2"/>
  <c r="P982" i="2"/>
  <c r="N983" i="2"/>
  <c r="O983" i="2"/>
  <c r="P983" i="2"/>
  <c r="N984" i="2"/>
  <c r="O984" i="2"/>
  <c r="P984" i="2"/>
  <c r="N985" i="2"/>
  <c r="O985" i="2"/>
  <c r="P985" i="2"/>
  <c r="N986" i="2"/>
  <c r="O986" i="2"/>
  <c r="P986" i="2"/>
  <c r="N987" i="2"/>
  <c r="O987" i="2"/>
  <c r="P987" i="2"/>
  <c r="N988" i="2"/>
  <c r="O988" i="2"/>
  <c r="P988" i="2"/>
  <c r="N989" i="2"/>
  <c r="O989" i="2"/>
  <c r="P989" i="2"/>
  <c r="N990" i="2"/>
  <c r="O990" i="2"/>
  <c r="P990" i="2"/>
  <c r="N991" i="2"/>
  <c r="O991" i="2"/>
  <c r="P991" i="2"/>
  <c r="N992" i="2"/>
  <c r="O992" i="2"/>
  <c r="P992" i="2"/>
  <c r="N993" i="2"/>
  <c r="O993" i="2"/>
  <c r="P993" i="2"/>
  <c r="N994" i="2"/>
  <c r="O994" i="2"/>
  <c r="P994" i="2"/>
  <c r="N995" i="2"/>
  <c r="O995" i="2"/>
  <c r="P995" i="2"/>
  <c r="N996" i="2"/>
  <c r="O996" i="2"/>
  <c r="P996" i="2"/>
  <c r="N997" i="2"/>
  <c r="O997" i="2"/>
  <c r="P997" i="2"/>
  <c r="N998" i="2"/>
  <c r="O998" i="2"/>
  <c r="P998" i="2"/>
  <c r="N999" i="2"/>
  <c r="O999" i="2"/>
  <c r="P999" i="2"/>
  <c r="N1000" i="2"/>
  <c r="O1000" i="2"/>
  <c r="P1000" i="2"/>
  <c r="N1001" i="2"/>
  <c r="O1001" i="2"/>
  <c r="P1001" i="2"/>
  <c r="N1002" i="2"/>
  <c r="O1002" i="2"/>
  <c r="P1002" i="2"/>
  <c r="N1003" i="2"/>
  <c r="O1003" i="2"/>
  <c r="P1003" i="2"/>
  <c r="N1004" i="2"/>
  <c r="O1004" i="2"/>
  <c r="P1004" i="2"/>
  <c r="N1005" i="2"/>
  <c r="O1005" i="2"/>
  <c r="P1005" i="2"/>
  <c r="N1006" i="2"/>
  <c r="O1006" i="2"/>
  <c r="P1006" i="2"/>
  <c r="N1007" i="2"/>
  <c r="O1007" i="2"/>
  <c r="P1007" i="2"/>
  <c r="N1008" i="2"/>
  <c r="O1008" i="2"/>
  <c r="P1008" i="2"/>
  <c r="N1009" i="2"/>
  <c r="O1009" i="2"/>
  <c r="P1009" i="2"/>
  <c r="N1010" i="2"/>
  <c r="O1010" i="2"/>
  <c r="P1010" i="2"/>
  <c r="N1011" i="2"/>
  <c r="O1011" i="2"/>
  <c r="P1011" i="2"/>
  <c r="N1012" i="2"/>
  <c r="O1012" i="2"/>
  <c r="P1012" i="2"/>
  <c r="N1013" i="2"/>
  <c r="O1013" i="2"/>
  <c r="P1013" i="2"/>
  <c r="N1014" i="2"/>
  <c r="O1014" i="2"/>
  <c r="P1014" i="2"/>
  <c r="N1015" i="2"/>
  <c r="O1015" i="2"/>
  <c r="P1015" i="2"/>
  <c r="N1016" i="2"/>
  <c r="O1016" i="2"/>
  <c r="P1016" i="2"/>
  <c r="N1017" i="2"/>
  <c r="O1017" i="2"/>
  <c r="P1017" i="2"/>
  <c r="N1018" i="2"/>
  <c r="O1018" i="2"/>
  <c r="P1018" i="2"/>
  <c r="N1019" i="2"/>
  <c r="O1019" i="2"/>
  <c r="P1019" i="2"/>
  <c r="N1020" i="2"/>
  <c r="O1020" i="2"/>
  <c r="P1020" i="2"/>
  <c r="N1021" i="2"/>
  <c r="O1021" i="2"/>
  <c r="P1021" i="2"/>
  <c r="N1022" i="2"/>
  <c r="O1022" i="2"/>
  <c r="P1022" i="2"/>
  <c r="N1023" i="2"/>
  <c r="O1023" i="2"/>
  <c r="P1023" i="2"/>
  <c r="N1024" i="2"/>
  <c r="O1024" i="2"/>
  <c r="P1024" i="2"/>
  <c r="N1025" i="2"/>
  <c r="O1025" i="2"/>
  <c r="P1025" i="2"/>
  <c r="N1026" i="2"/>
  <c r="O1026" i="2"/>
  <c r="P1026" i="2"/>
  <c r="N1027" i="2"/>
  <c r="O1027" i="2"/>
  <c r="P1027" i="2"/>
  <c r="N1028" i="2"/>
  <c r="O1028" i="2"/>
  <c r="P1028" i="2"/>
  <c r="N1029" i="2"/>
  <c r="O1029" i="2"/>
  <c r="P1029" i="2"/>
  <c r="N1030" i="2"/>
  <c r="O1030" i="2"/>
  <c r="P1030" i="2"/>
  <c r="N1031" i="2"/>
  <c r="O1031" i="2"/>
  <c r="P1031" i="2"/>
  <c r="N1032" i="2"/>
  <c r="O1032" i="2"/>
  <c r="P1032" i="2"/>
  <c r="N1033" i="2"/>
  <c r="O1033" i="2"/>
  <c r="P1033" i="2"/>
  <c r="N1034" i="2"/>
  <c r="O1034" i="2"/>
  <c r="P1034" i="2"/>
  <c r="N1035" i="2"/>
  <c r="O1035" i="2"/>
  <c r="P1035" i="2"/>
  <c r="N1036" i="2"/>
  <c r="O1036" i="2"/>
  <c r="P1036" i="2"/>
  <c r="N1037" i="2"/>
  <c r="O1037" i="2"/>
  <c r="P1037" i="2"/>
  <c r="N1038" i="2"/>
  <c r="O1038" i="2"/>
  <c r="P1038" i="2"/>
  <c r="N1039" i="2"/>
  <c r="O1039" i="2"/>
  <c r="P1039" i="2"/>
  <c r="N1040" i="2"/>
  <c r="O1040" i="2"/>
  <c r="P1040" i="2"/>
  <c r="N1041" i="2"/>
  <c r="O1041" i="2"/>
  <c r="P1041" i="2"/>
  <c r="N1042" i="2"/>
  <c r="O1042" i="2"/>
  <c r="P1042" i="2"/>
  <c r="N1043" i="2"/>
  <c r="O1043" i="2"/>
  <c r="P1043" i="2"/>
  <c r="N1044" i="2"/>
  <c r="O1044" i="2"/>
  <c r="P1044" i="2"/>
  <c r="N1045" i="2"/>
  <c r="O1045" i="2"/>
  <c r="P1045" i="2"/>
  <c r="N1046" i="2"/>
  <c r="O1046" i="2"/>
  <c r="P1046" i="2"/>
  <c r="N1047" i="2"/>
  <c r="O1047" i="2"/>
  <c r="P1047" i="2"/>
  <c r="N1048" i="2"/>
  <c r="O1048" i="2"/>
  <c r="P1048" i="2"/>
  <c r="N1049" i="2"/>
  <c r="O1049" i="2"/>
  <c r="P1049" i="2"/>
  <c r="N1050" i="2"/>
  <c r="O1050" i="2"/>
  <c r="P1050" i="2"/>
  <c r="N1051" i="2"/>
  <c r="O1051" i="2"/>
  <c r="P1051" i="2"/>
  <c r="N1052" i="2"/>
  <c r="O1052" i="2"/>
  <c r="P1052" i="2"/>
  <c r="N1053" i="2"/>
  <c r="O1053" i="2"/>
  <c r="P1053" i="2"/>
  <c r="N1054" i="2"/>
  <c r="O1054" i="2"/>
  <c r="P1054" i="2"/>
  <c r="N1055" i="2"/>
  <c r="O1055" i="2"/>
  <c r="P1055" i="2"/>
  <c r="N1056" i="2"/>
  <c r="O1056" i="2"/>
  <c r="P1056" i="2"/>
  <c r="N1057" i="2"/>
  <c r="O1057" i="2"/>
  <c r="P1057" i="2"/>
  <c r="N1058" i="2"/>
  <c r="O1058" i="2"/>
  <c r="P1058" i="2"/>
  <c r="N1059" i="2"/>
  <c r="O1059" i="2"/>
  <c r="P1059" i="2"/>
  <c r="N1060" i="2"/>
  <c r="O1060" i="2"/>
  <c r="P1060" i="2"/>
  <c r="N1061" i="2"/>
  <c r="O1061" i="2"/>
  <c r="P1061" i="2"/>
  <c r="N1062" i="2"/>
  <c r="O1062" i="2"/>
  <c r="P1062" i="2"/>
  <c r="N1063" i="2"/>
  <c r="O1063" i="2"/>
  <c r="P1063" i="2"/>
  <c r="N1064" i="2"/>
  <c r="O1064" i="2"/>
  <c r="P1064" i="2"/>
  <c r="N1065" i="2"/>
  <c r="O1065" i="2"/>
  <c r="P1065" i="2"/>
  <c r="N1066" i="2"/>
  <c r="O1066" i="2"/>
  <c r="P1066" i="2"/>
  <c r="N1067" i="2"/>
  <c r="O1067" i="2"/>
  <c r="P1067" i="2"/>
  <c r="N1068" i="2"/>
  <c r="O1068" i="2"/>
  <c r="P1068" i="2"/>
  <c r="N1069" i="2"/>
  <c r="O1069" i="2"/>
  <c r="P1069" i="2"/>
  <c r="N1070" i="2"/>
  <c r="O1070" i="2"/>
  <c r="P1070" i="2"/>
  <c r="N1071" i="2"/>
  <c r="O1071" i="2"/>
  <c r="P1071" i="2"/>
  <c r="N1072" i="2"/>
  <c r="O1072" i="2"/>
  <c r="P1072" i="2"/>
  <c r="N1073" i="2"/>
  <c r="O1073" i="2"/>
  <c r="P1073" i="2"/>
  <c r="N1074" i="2"/>
  <c r="O1074" i="2"/>
  <c r="P1074" i="2"/>
  <c r="N1075" i="2"/>
  <c r="O1075" i="2"/>
  <c r="P1075" i="2"/>
  <c r="N1076" i="2"/>
  <c r="O1076" i="2"/>
  <c r="P1076" i="2"/>
  <c r="N1077" i="2"/>
  <c r="O1077" i="2"/>
  <c r="P1077" i="2"/>
  <c r="N1078" i="2"/>
  <c r="O1078" i="2"/>
  <c r="P1078" i="2"/>
  <c r="N1079" i="2"/>
  <c r="O1079" i="2"/>
  <c r="P1079" i="2"/>
  <c r="N1080" i="2"/>
  <c r="O1080" i="2"/>
  <c r="P1080" i="2"/>
  <c r="N1081" i="2"/>
  <c r="O1081" i="2"/>
  <c r="P1081" i="2"/>
  <c r="N1082" i="2"/>
  <c r="O1082" i="2"/>
  <c r="P1082" i="2"/>
  <c r="N1083" i="2"/>
  <c r="O1083" i="2"/>
  <c r="P1083" i="2"/>
  <c r="N1084" i="2"/>
  <c r="O1084" i="2"/>
  <c r="P1084" i="2"/>
  <c r="N1085" i="2"/>
  <c r="O1085" i="2"/>
  <c r="P1085" i="2"/>
  <c r="N1086" i="2"/>
  <c r="O1086" i="2"/>
  <c r="P1086" i="2"/>
  <c r="N1087" i="2"/>
  <c r="O1087" i="2"/>
  <c r="P1087" i="2"/>
  <c r="N1088" i="2"/>
  <c r="O1088" i="2"/>
  <c r="P1088" i="2"/>
  <c r="N1089" i="2"/>
  <c r="O1089" i="2"/>
  <c r="P1089" i="2"/>
  <c r="N1090" i="2"/>
  <c r="O1090" i="2"/>
  <c r="P1090" i="2"/>
  <c r="N1091" i="2"/>
  <c r="O1091" i="2"/>
  <c r="P1091" i="2"/>
  <c r="N1092" i="2"/>
  <c r="O1092" i="2"/>
  <c r="P1092" i="2"/>
  <c r="N1093" i="2"/>
  <c r="O1093" i="2"/>
  <c r="P1093" i="2"/>
  <c r="N1094" i="2"/>
  <c r="O1094" i="2"/>
  <c r="P1094" i="2"/>
  <c r="N1095" i="2"/>
  <c r="O1095" i="2"/>
  <c r="P1095" i="2"/>
  <c r="N1096" i="2"/>
  <c r="O1096" i="2"/>
  <c r="P1096" i="2"/>
  <c r="N1097" i="2"/>
  <c r="O1097" i="2"/>
  <c r="P1097" i="2"/>
  <c r="N1098" i="2"/>
  <c r="O1098" i="2"/>
  <c r="P1098" i="2"/>
  <c r="N1099" i="2"/>
  <c r="O1099" i="2"/>
  <c r="P1099" i="2"/>
  <c r="N1100" i="2"/>
  <c r="O1100" i="2"/>
  <c r="P1100" i="2"/>
  <c r="N1101" i="2"/>
  <c r="O1101" i="2"/>
  <c r="P1101" i="2"/>
  <c r="N1102" i="2"/>
  <c r="O1102" i="2"/>
  <c r="P1102" i="2"/>
  <c r="N1103" i="2"/>
  <c r="O1103" i="2"/>
  <c r="P1103" i="2"/>
  <c r="N1104" i="2"/>
  <c r="O1104" i="2"/>
  <c r="P1104" i="2"/>
  <c r="N1105" i="2"/>
  <c r="O1105" i="2"/>
  <c r="P1105" i="2"/>
  <c r="N1106" i="2"/>
  <c r="O1106" i="2"/>
  <c r="P1106" i="2"/>
  <c r="N1107" i="2"/>
  <c r="O1107" i="2"/>
  <c r="P1107" i="2"/>
  <c r="N1108" i="2"/>
  <c r="O1108" i="2"/>
  <c r="P1108" i="2"/>
  <c r="N1109" i="2"/>
  <c r="O1109" i="2"/>
  <c r="P1109" i="2"/>
  <c r="N1110" i="2"/>
  <c r="O1110" i="2"/>
  <c r="P1110" i="2"/>
  <c r="N1111" i="2"/>
  <c r="O1111" i="2"/>
  <c r="P1111" i="2"/>
  <c r="N1112" i="2"/>
  <c r="O1112" i="2"/>
  <c r="P1112" i="2"/>
  <c r="N1113" i="2"/>
  <c r="O1113" i="2"/>
  <c r="P1113" i="2"/>
  <c r="N1114" i="2"/>
  <c r="O1114" i="2"/>
  <c r="P1114" i="2"/>
  <c r="N1115" i="2"/>
  <c r="O1115" i="2"/>
  <c r="P1115" i="2"/>
  <c r="N1116" i="2"/>
  <c r="O1116" i="2"/>
  <c r="P1116" i="2"/>
  <c r="N1117" i="2"/>
  <c r="O1117" i="2"/>
  <c r="P1117" i="2"/>
  <c r="N1118" i="2"/>
  <c r="O1118" i="2"/>
  <c r="P1118" i="2"/>
  <c r="N1119" i="2"/>
  <c r="O1119" i="2"/>
  <c r="P1119" i="2"/>
  <c r="N1120" i="2"/>
  <c r="O1120" i="2"/>
  <c r="P1120" i="2"/>
  <c r="N1121" i="2"/>
  <c r="O1121" i="2"/>
  <c r="P1121" i="2"/>
  <c r="N1122" i="2"/>
  <c r="O1122" i="2"/>
  <c r="P1122" i="2"/>
  <c r="N1123" i="2"/>
  <c r="O1123" i="2"/>
  <c r="P1123" i="2"/>
  <c r="N1124" i="2"/>
  <c r="O1124" i="2"/>
  <c r="P1124" i="2"/>
  <c r="N1125" i="2"/>
  <c r="O1125" i="2"/>
  <c r="P1125" i="2"/>
  <c r="N1126" i="2"/>
  <c r="O1126" i="2"/>
  <c r="P1126" i="2"/>
  <c r="N1127" i="2"/>
  <c r="O1127" i="2"/>
  <c r="P1127" i="2"/>
  <c r="N1128" i="2"/>
  <c r="O1128" i="2"/>
  <c r="P1128" i="2"/>
  <c r="N1129" i="2"/>
  <c r="O1129" i="2"/>
  <c r="P1129" i="2"/>
  <c r="N1130" i="2"/>
  <c r="O1130" i="2"/>
  <c r="P1130" i="2"/>
  <c r="N1131" i="2"/>
  <c r="O1131" i="2"/>
  <c r="P1131" i="2"/>
  <c r="N1132" i="2"/>
  <c r="O1132" i="2"/>
  <c r="P1132" i="2"/>
  <c r="N1133" i="2"/>
  <c r="O1133" i="2"/>
  <c r="P1133" i="2"/>
  <c r="N1134" i="2"/>
  <c r="O1134" i="2"/>
  <c r="P1134" i="2"/>
  <c r="N1135" i="2"/>
  <c r="O1135" i="2"/>
  <c r="P1135" i="2"/>
  <c r="N1136" i="2"/>
  <c r="O1136" i="2"/>
  <c r="P1136" i="2"/>
  <c r="N1137" i="2"/>
  <c r="O1137" i="2"/>
  <c r="P1137" i="2"/>
  <c r="N1138" i="2"/>
  <c r="O1138" i="2"/>
  <c r="P1138" i="2"/>
  <c r="N1139" i="2"/>
  <c r="O1139" i="2"/>
  <c r="P1139" i="2"/>
  <c r="N1140" i="2"/>
  <c r="O1140" i="2"/>
  <c r="P1140" i="2"/>
  <c r="N1141" i="2"/>
  <c r="O1141" i="2"/>
  <c r="P1141" i="2"/>
  <c r="N1142" i="2"/>
  <c r="O1142" i="2"/>
  <c r="P1142" i="2"/>
  <c r="N1143" i="2"/>
  <c r="O1143" i="2"/>
  <c r="P1143" i="2"/>
  <c r="N1144" i="2"/>
  <c r="O1144" i="2"/>
  <c r="P1144" i="2"/>
  <c r="N1145" i="2"/>
  <c r="O1145" i="2"/>
  <c r="P1145" i="2"/>
  <c r="N1146" i="2"/>
  <c r="O1146" i="2"/>
  <c r="P1146" i="2"/>
  <c r="N1147" i="2"/>
  <c r="O1147" i="2"/>
  <c r="P1147" i="2"/>
  <c r="N1148" i="2"/>
  <c r="O1148" i="2"/>
  <c r="P1148" i="2"/>
  <c r="N1149" i="2"/>
  <c r="O1149" i="2"/>
  <c r="P1149" i="2"/>
  <c r="N1150" i="2"/>
  <c r="O1150" i="2"/>
  <c r="P1150" i="2"/>
  <c r="N1151" i="2"/>
  <c r="O1151" i="2"/>
  <c r="P1151" i="2"/>
  <c r="N1152" i="2"/>
  <c r="O1152" i="2"/>
  <c r="P1152" i="2"/>
  <c r="N1153" i="2"/>
  <c r="O1153" i="2"/>
  <c r="P1153" i="2"/>
  <c r="N1154" i="2"/>
  <c r="O1154" i="2"/>
  <c r="P1154" i="2"/>
  <c r="N1155" i="2"/>
  <c r="O1155" i="2"/>
  <c r="P1155" i="2"/>
  <c r="N1156" i="2"/>
  <c r="O1156" i="2"/>
  <c r="P1156" i="2"/>
  <c r="N1157" i="2"/>
  <c r="O1157" i="2"/>
  <c r="P1157" i="2"/>
  <c r="N1158" i="2"/>
  <c r="O1158" i="2"/>
  <c r="P1158" i="2"/>
  <c r="N1159" i="2"/>
  <c r="O1159" i="2"/>
  <c r="P1159" i="2"/>
  <c r="N1160" i="2"/>
  <c r="O1160" i="2"/>
  <c r="P1160" i="2"/>
  <c r="N1161" i="2"/>
  <c r="O1161" i="2"/>
  <c r="P1161" i="2"/>
  <c r="N1162" i="2"/>
  <c r="O1162" i="2"/>
  <c r="P1162" i="2"/>
  <c r="N1163" i="2"/>
  <c r="O1163" i="2"/>
  <c r="P1163" i="2"/>
  <c r="N1164" i="2"/>
  <c r="O1164" i="2"/>
  <c r="P1164" i="2"/>
  <c r="N1165" i="2"/>
  <c r="O1165" i="2"/>
  <c r="P1165" i="2"/>
  <c r="N1166" i="2"/>
  <c r="O1166" i="2"/>
  <c r="P1166" i="2"/>
  <c r="N1167" i="2"/>
  <c r="O1167" i="2"/>
  <c r="P1167" i="2"/>
  <c r="N1168" i="2"/>
  <c r="O1168" i="2"/>
  <c r="P1168" i="2"/>
  <c r="N1169" i="2"/>
  <c r="O1169" i="2"/>
  <c r="P1169" i="2"/>
  <c r="N1170" i="2"/>
  <c r="O1170" i="2"/>
  <c r="P1170" i="2"/>
  <c r="N1171" i="2"/>
  <c r="O1171" i="2"/>
  <c r="P1171" i="2"/>
  <c r="N1172" i="2"/>
  <c r="O1172" i="2"/>
  <c r="P1172" i="2"/>
  <c r="N1173" i="2"/>
  <c r="O1173" i="2"/>
  <c r="P1173" i="2"/>
  <c r="N1174" i="2"/>
  <c r="O1174" i="2"/>
  <c r="P1174" i="2"/>
  <c r="N1175" i="2"/>
  <c r="O1175" i="2"/>
  <c r="P1175" i="2"/>
  <c r="N1176" i="2"/>
  <c r="O1176" i="2"/>
  <c r="P1176" i="2"/>
  <c r="N1177" i="2"/>
  <c r="O1177" i="2"/>
  <c r="P1177" i="2"/>
  <c r="N1178" i="2"/>
  <c r="O1178" i="2"/>
  <c r="P1178" i="2"/>
  <c r="N1179" i="2"/>
  <c r="O1179" i="2"/>
  <c r="P1179" i="2"/>
  <c r="N1180" i="2"/>
  <c r="O1180" i="2"/>
  <c r="P1180" i="2"/>
  <c r="N1181" i="2"/>
  <c r="O1181" i="2"/>
  <c r="P1181" i="2"/>
  <c r="N1182" i="2"/>
  <c r="O1182" i="2"/>
  <c r="P1182" i="2"/>
  <c r="N1183" i="2"/>
  <c r="O1183" i="2"/>
  <c r="P1183" i="2"/>
  <c r="N1184" i="2"/>
  <c r="O1184" i="2"/>
  <c r="P1184" i="2"/>
  <c r="N1185" i="2"/>
  <c r="O1185" i="2"/>
  <c r="P1185" i="2"/>
  <c r="N1186" i="2"/>
  <c r="O1186" i="2"/>
  <c r="P1186" i="2"/>
  <c r="N1187" i="2"/>
  <c r="O1187" i="2"/>
  <c r="P1187" i="2"/>
  <c r="N1188" i="2"/>
  <c r="O1188" i="2"/>
  <c r="P1188" i="2"/>
  <c r="N1189" i="2"/>
  <c r="O1189" i="2"/>
  <c r="P1189" i="2"/>
  <c r="N1190" i="2"/>
  <c r="O1190" i="2"/>
  <c r="P1190" i="2"/>
  <c r="N1191" i="2"/>
  <c r="O1191" i="2"/>
  <c r="P1191" i="2"/>
  <c r="N1192" i="2"/>
  <c r="O1192" i="2"/>
  <c r="P1192" i="2"/>
  <c r="N1193" i="2"/>
  <c r="O1193" i="2"/>
  <c r="P1193" i="2"/>
  <c r="N1194" i="2"/>
  <c r="O1194" i="2"/>
  <c r="P1194" i="2"/>
  <c r="N1195" i="2"/>
  <c r="O1195" i="2"/>
  <c r="P1195" i="2"/>
  <c r="N1196" i="2"/>
  <c r="O1196" i="2"/>
  <c r="P1196" i="2"/>
  <c r="N1197" i="2"/>
  <c r="O1197" i="2"/>
  <c r="P1197" i="2"/>
  <c r="N1198" i="2"/>
  <c r="O1198" i="2"/>
  <c r="P1198" i="2"/>
  <c r="N1199" i="2"/>
  <c r="O1199" i="2"/>
  <c r="P1199" i="2"/>
  <c r="N1200" i="2"/>
  <c r="O1200" i="2"/>
  <c r="P1200" i="2"/>
  <c r="N1201" i="2"/>
  <c r="O1201" i="2"/>
  <c r="P1201" i="2"/>
  <c r="N1202" i="2"/>
  <c r="O1202" i="2"/>
  <c r="P1202" i="2"/>
  <c r="N1203" i="2"/>
  <c r="O1203" i="2"/>
  <c r="P1203" i="2"/>
  <c r="N1204" i="2"/>
  <c r="O1204" i="2"/>
  <c r="P1204" i="2"/>
  <c r="N1205" i="2"/>
  <c r="O1205" i="2"/>
  <c r="P1205" i="2"/>
  <c r="N1206" i="2"/>
  <c r="O1206" i="2"/>
  <c r="P1206" i="2"/>
  <c r="N1207" i="2"/>
  <c r="O1207" i="2"/>
  <c r="P1207" i="2"/>
  <c r="N1208" i="2"/>
  <c r="O1208" i="2"/>
  <c r="P1208" i="2"/>
  <c r="N1209" i="2"/>
  <c r="O1209" i="2"/>
  <c r="P1209" i="2"/>
  <c r="N1210" i="2"/>
  <c r="O1210" i="2"/>
  <c r="P1210" i="2"/>
  <c r="N1211" i="2"/>
  <c r="O1211" i="2"/>
  <c r="P1211" i="2"/>
  <c r="N1212" i="2"/>
  <c r="O1212" i="2"/>
  <c r="P1212" i="2"/>
  <c r="N1213" i="2"/>
  <c r="O1213" i="2"/>
  <c r="P1213" i="2"/>
  <c r="N1214" i="2"/>
  <c r="O1214" i="2"/>
  <c r="P1214" i="2"/>
  <c r="N1215" i="2"/>
  <c r="O1215" i="2"/>
  <c r="P1215" i="2"/>
  <c r="N1216" i="2"/>
  <c r="O1216" i="2"/>
  <c r="P1216" i="2"/>
  <c r="N1217" i="2"/>
  <c r="O1217" i="2"/>
  <c r="P1217" i="2"/>
  <c r="N1218" i="2"/>
  <c r="O1218" i="2"/>
  <c r="P1218" i="2"/>
  <c r="N1219" i="2"/>
  <c r="O1219" i="2"/>
  <c r="P1219" i="2"/>
  <c r="N1220" i="2"/>
  <c r="O1220" i="2"/>
  <c r="P1220" i="2"/>
  <c r="N1221" i="2"/>
  <c r="O1221" i="2"/>
  <c r="P1221" i="2"/>
  <c r="N1222" i="2"/>
  <c r="O1222" i="2"/>
  <c r="P1222" i="2"/>
  <c r="N1223" i="2"/>
  <c r="O1223" i="2"/>
  <c r="P1223" i="2"/>
  <c r="N1224" i="2"/>
  <c r="O1224" i="2"/>
  <c r="P1224" i="2"/>
  <c r="N1225" i="2"/>
  <c r="O1225" i="2"/>
  <c r="P1225" i="2"/>
  <c r="N1226" i="2"/>
  <c r="O1226" i="2"/>
  <c r="P1226" i="2"/>
  <c r="N1227" i="2"/>
  <c r="O1227" i="2"/>
  <c r="P1227" i="2"/>
  <c r="N1228" i="2"/>
  <c r="O1228" i="2"/>
  <c r="P1228" i="2"/>
  <c r="N1229" i="2"/>
  <c r="O1229" i="2"/>
  <c r="P1229" i="2"/>
  <c r="N1230" i="2"/>
  <c r="O1230" i="2"/>
  <c r="P1230" i="2"/>
  <c r="N1231" i="2"/>
  <c r="O1231" i="2"/>
  <c r="P1231" i="2"/>
  <c r="N1232" i="2"/>
  <c r="O1232" i="2"/>
  <c r="P1232" i="2"/>
  <c r="N1233" i="2"/>
  <c r="O1233" i="2"/>
  <c r="P1233" i="2"/>
  <c r="N1234" i="2"/>
  <c r="O1234" i="2"/>
  <c r="P1234" i="2"/>
  <c r="N1235" i="2"/>
  <c r="O1235" i="2"/>
  <c r="P1235" i="2"/>
  <c r="N1236" i="2"/>
  <c r="O1236" i="2"/>
  <c r="P1236" i="2"/>
  <c r="N1237" i="2"/>
  <c r="O1237" i="2"/>
  <c r="P1237" i="2"/>
  <c r="N1238" i="2"/>
  <c r="O1238" i="2"/>
  <c r="P1238" i="2"/>
  <c r="N1239" i="2"/>
  <c r="O1239" i="2"/>
  <c r="P1239" i="2"/>
  <c r="N1240" i="2"/>
  <c r="O1240" i="2"/>
  <c r="P1240" i="2"/>
  <c r="N1241" i="2"/>
  <c r="O1241" i="2"/>
  <c r="P1241" i="2"/>
  <c r="N1242" i="2"/>
  <c r="O1242" i="2"/>
  <c r="P1242" i="2"/>
  <c r="N1243" i="2"/>
  <c r="O1243" i="2"/>
  <c r="P1243" i="2"/>
  <c r="N1244" i="2"/>
  <c r="O1244" i="2"/>
  <c r="P1244" i="2"/>
  <c r="N1245" i="2"/>
  <c r="O1245" i="2"/>
  <c r="P1245" i="2"/>
  <c r="N1246" i="2"/>
  <c r="O1246" i="2"/>
  <c r="P1246" i="2"/>
  <c r="N1247" i="2"/>
  <c r="O1247" i="2"/>
  <c r="P1247" i="2"/>
  <c r="N1248" i="2"/>
  <c r="O1248" i="2"/>
  <c r="P1248" i="2"/>
  <c r="N1249" i="2"/>
  <c r="O1249" i="2"/>
  <c r="P1249" i="2"/>
  <c r="N1250" i="2"/>
  <c r="O1250" i="2"/>
  <c r="P1250" i="2"/>
  <c r="N1251" i="2"/>
  <c r="O1251" i="2"/>
  <c r="P1251" i="2"/>
  <c r="N1252" i="2"/>
  <c r="O1252" i="2"/>
  <c r="P1252" i="2"/>
  <c r="N1253" i="2"/>
  <c r="O1253" i="2"/>
  <c r="P1253" i="2"/>
  <c r="N1254" i="2"/>
  <c r="O1254" i="2"/>
  <c r="P1254" i="2"/>
  <c r="N1255" i="2"/>
  <c r="O1255" i="2"/>
  <c r="P1255" i="2"/>
  <c r="N1256" i="2"/>
  <c r="O1256" i="2"/>
  <c r="P1256" i="2"/>
  <c r="N1257" i="2"/>
  <c r="O1257" i="2"/>
  <c r="P1257" i="2"/>
  <c r="N1258" i="2"/>
  <c r="O1258" i="2"/>
  <c r="P1258" i="2"/>
  <c r="N1259" i="2"/>
  <c r="O1259" i="2"/>
  <c r="P1259" i="2"/>
  <c r="N1260" i="2"/>
  <c r="O1260" i="2"/>
  <c r="P1260" i="2"/>
  <c r="N1261" i="2"/>
  <c r="O1261" i="2"/>
  <c r="P1261" i="2"/>
  <c r="N1262" i="2"/>
  <c r="O1262" i="2"/>
  <c r="P1262" i="2"/>
  <c r="N1263" i="2"/>
  <c r="O1263" i="2"/>
  <c r="P1263" i="2"/>
  <c r="N1264" i="2"/>
  <c r="O1264" i="2"/>
  <c r="P1264" i="2"/>
  <c r="N1265" i="2"/>
  <c r="O1265" i="2"/>
  <c r="P1265" i="2"/>
  <c r="N1266" i="2"/>
  <c r="O1266" i="2"/>
  <c r="P1266" i="2"/>
  <c r="N1267" i="2"/>
  <c r="O1267" i="2"/>
  <c r="P1267" i="2"/>
  <c r="N1268" i="2"/>
  <c r="O1268" i="2"/>
  <c r="P1268" i="2"/>
  <c r="N1269" i="2"/>
  <c r="O1269" i="2"/>
  <c r="P1269" i="2"/>
  <c r="N1270" i="2"/>
  <c r="O1270" i="2"/>
  <c r="P1270" i="2"/>
  <c r="N1271" i="2"/>
  <c r="O1271" i="2"/>
  <c r="P1271" i="2"/>
  <c r="N1272" i="2"/>
  <c r="O1272" i="2"/>
  <c r="P1272" i="2"/>
  <c r="N1273" i="2"/>
  <c r="O1273" i="2"/>
  <c r="P1273" i="2"/>
  <c r="N1274" i="2"/>
  <c r="O1274" i="2"/>
  <c r="P1274" i="2"/>
  <c r="N1275" i="2"/>
  <c r="O1275" i="2"/>
  <c r="P1275" i="2"/>
  <c r="N1276" i="2"/>
  <c r="O1276" i="2"/>
  <c r="P1276" i="2"/>
  <c r="N1277" i="2"/>
  <c r="O1277" i="2"/>
  <c r="P1277" i="2"/>
  <c r="N1278" i="2"/>
  <c r="O1278" i="2"/>
  <c r="P1278" i="2"/>
  <c r="N1279" i="2"/>
  <c r="O1279" i="2"/>
  <c r="P1279" i="2"/>
  <c r="N1280" i="2"/>
  <c r="O1280" i="2"/>
  <c r="P1280" i="2"/>
  <c r="N1281" i="2"/>
  <c r="O1281" i="2"/>
  <c r="P1281" i="2"/>
  <c r="N1282" i="2"/>
  <c r="O1282" i="2"/>
  <c r="P1282" i="2"/>
  <c r="N1283" i="2"/>
  <c r="O1283" i="2"/>
  <c r="P1283" i="2"/>
  <c r="N1284" i="2"/>
  <c r="O1284" i="2"/>
  <c r="P1284" i="2"/>
  <c r="N1285" i="2"/>
  <c r="O1285" i="2"/>
  <c r="P1285" i="2"/>
  <c r="N1286" i="2"/>
  <c r="O1286" i="2"/>
  <c r="P1286" i="2"/>
  <c r="N1287" i="2"/>
  <c r="O1287" i="2"/>
  <c r="P1287" i="2"/>
  <c r="N1288" i="2"/>
  <c r="O1288" i="2"/>
  <c r="P1288" i="2"/>
  <c r="N1289" i="2"/>
  <c r="O1289" i="2"/>
  <c r="P1289" i="2"/>
  <c r="N1290" i="2"/>
  <c r="O1290" i="2"/>
  <c r="P1290" i="2"/>
  <c r="N1291" i="2"/>
  <c r="O1291" i="2"/>
  <c r="P1291" i="2"/>
  <c r="N1292" i="2"/>
  <c r="O1292" i="2"/>
  <c r="P1292" i="2"/>
  <c r="N1293" i="2"/>
  <c r="O1293" i="2"/>
  <c r="P1293" i="2"/>
  <c r="N1294" i="2"/>
  <c r="O1294" i="2"/>
  <c r="P1294" i="2"/>
  <c r="N1295" i="2"/>
  <c r="O1295" i="2"/>
  <c r="P1295" i="2"/>
  <c r="N1296" i="2"/>
  <c r="O1296" i="2"/>
  <c r="P1296" i="2"/>
  <c r="N1297" i="2"/>
  <c r="O1297" i="2"/>
  <c r="P1297" i="2"/>
  <c r="N1298" i="2"/>
  <c r="O1298" i="2"/>
  <c r="P1298" i="2"/>
  <c r="N1299" i="2"/>
  <c r="O1299" i="2"/>
  <c r="P1299" i="2"/>
  <c r="N1300" i="2"/>
  <c r="O1300" i="2"/>
  <c r="P1300" i="2"/>
  <c r="N1301" i="2"/>
  <c r="O1301" i="2"/>
  <c r="P1301" i="2"/>
  <c r="N1302" i="2"/>
  <c r="O1302" i="2"/>
  <c r="P1302" i="2"/>
  <c r="N1303" i="2"/>
  <c r="O1303" i="2"/>
  <c r="P1303" i="2"/>
  <c r="N1304" i="2"/>
  <c r="O1304" i="2"/>
  <c r="P1304" i="2"/>
  <c r="N1305" i="2"/>
  <c r="O1305" i="2"/>
  <c r="P1305" i="2"/>
  <c r="N1306" i="2"/>
  <c r="O1306" i="2"/>
  <c r="P1306" i="2"/>
  <c r="N1307" i="2"/>
  <c r="O1307" i="2"/>
  <c r="P1307" i="2"/>
  <c r="N1308" i="2"/>
  <c r="O1308" i="2"/>
  <c r="P1308" i="2"/>
  <c r="N1309" i="2"/>
  <c r="O1309" i="2"/>
  <c r="P1309" i="2"/>
  <c r="N1310" i="2"/>
  <c r="O1310" i="2"/>
  <c r="P1310" i="2"/>
  <c r="N1311" i="2"/>
  <c r="O1311" i="2"/>
  <c r="P1311" i="2"/>
  <c r="N1312" i="2"/>
  <c r="O1312" i="2"/>
  <c r="P1312" i="2"/>
  <c r="N1313" i="2"/>
  <c r="O1313" i="2"/>
  <c r="P1313" i="2"/>
  <c r="N1314" i="2"/>
  <c r="O1314" i="2"/>
  <c r="P1314" i="2"/>
  <c r="N1315" i="2"/>
  <c r="O1315" i="2"/>
  <c r="P1315" i="2"/>
  <c r="N1316" i="2"/>
  <c r="O1316" i="2"/>
  <c r="P1316" i="2"/>
  <c r="N1317" i="2"/>
  <c r="O1317" i="2"/>
  <c r="P1317" i="2"/>
  <c r="N1318" i="2"/>
  <c r="O1318" i="2"/>
  <c r="P1318" i="2"/>
  <c r="N1319" i="2"/>
  <c r="O1319" i="2"/>
  <c r="P1319" i="2"/>
  <c r="N1320" i="2"/>
  <c r="O1320" i="2"/>
  <c r="P1320" i="2"/>
  <c r="N1321" i="2"/>
  <c r="O1321" i="2"/>
  <c r="P1321" i="2"/>
  <c r="N1322" i="2"/>
  <c r="O1322" i="2"/>
  <c r="P1322" i="2"/>
  <c r="N1323" i="2"/>
  <c r="O1323" i="2"/>
  <c r="P1323" i="2"/>
  <c r="N1324" i="2"/>
  <c r="O1324" i="2"/>
  <c r="P1324" i="2"/>
  <c r="N1325" i="2"/>
  <c r="O1325" i="2"/>
  <c r="P1325" i="2"/>
  <c r="N1326" i="2"/>
  <c r="O1326" i="2"/>
  <c r="P1326" i="2"/>
  <c r="N1327" i="2"/>
  <c r="O1327" i="2"/>
  <c r="P1327" i="2"/>
  <c r="N1328" i="2"/>
  <c r="O1328" i="2"/>
  <c r="P1328" i="2"/>
  <c r="N1329" i="2"/>
  <c r="O1329" i="2"/>
  <c r="P1329" i="2"/>
  <c r="N1330" i="2"/>
  <c r="O1330" i="2"/>
  <c r="P1330" i="2"/>
  <c r="N1331" i="2"/>
  <c r="O1331" i="2"/>
  <c r="P1331" i="2"/>
  <c r="N1332" i="2"/>
  <c r="O1332" i="2"/>
  <c r="P1332" i="2"/>
  <c r="N1333" i="2"/>
  <c r="O1333" i="2"/>
  <c r="P1333" i="2"/>
  <c r="N1334" i="2"/>
  <c r="O1334" i="2"/>
  <c r="P1334" i="2"/>
  <c r="N1335" i="2"/>
  <c r="O1335" i="2"/>
  <c r="P1335" i="2"/>
  <c r="N1336" i="2"/>
  <c r="O1336" i="2"/>
  <c r="P1336" i="2"/>
  <c r="N1337" i="2"/>
  <c r="O1337" i="2"/>
  <c r="P1337" i="2"/>
  <c r="N1338" i="2"/>
  <c r="O1338" i="2"/>
  <c r="P1338" i="2"/>
  <c r="N1339" i="2"/>
  <c r="O1339" i="2"/>
  <c r="P1339" i="2"/>
  <c r="N1340" i="2"/>
  <c r="O1340" i="2"/>
  <c r="P1340" i="2"/>
  <c r="N1341" i="2"/>
  <c r="O1341" i="2"/>
  <c r="P1341" i="2"/>
  <c r="N1342" i="2"/>
  <c r="O1342" i="2"/>
  <c r="P1342" i="2"/>
  <c r="N1343" i="2"/>
  <c r="O1343" i="2"/>
  <c r="P1343" i="2"/>
  <c r="N1344" i="2"/>
  <c r="O1344" i="2"/>
  <c r="P1344" i="2"/>
  <c r="N1345" i="2"/>
  <c r="O1345" i="2"/>
  <c r="P1345" i="2"/>
  <c r="N1346" i="2"/>
  <c r="O1346" i="2"/>
  <c r="P1346" i="2"/>
  <c r="N1347" i="2"/>
  <c r="O1347" i="2"/>
  <c r="P1347" i="2"/>
  <c r="N1348" i="2"/>
  <c r="O1348" i="2"/>
  <c r="P1348" i="2"/>
  <c r="N1349" i="2"/>
  <c r="O1349" i="2"/>
  <c r="P1349" i="2"/>
  <c r="N1350" i="2"/>
  <c r="O1350" i="2"/>
  <c r="P1350" i="2"/>
  <c r="N1351" i="2"/>
  <c r="O1351" i="2"/>
  <c r="P1351" i="2"/>
  <c r="N1352" i="2"/>
  <c r="O1352" i="2"/>
  <c r="P1352" i="2"/>
  <c r="N1353" i="2"/>
  <c r="O1353" i="2"/>
  <c r="P1353" i="2"/>
  <c r="N1354" i="2"/>
  <c r="O1354" i="2"/>
  <c r="P1354" i="2"/>
  <c r="N1355" i="2"/>
  <c r="O1355" i="2"/>
  <c r="P1355" i="2"/>
  <c r="N1356" i="2"/>
  <c r="O1356" i="2"/>
  <c r="P1356" i="2"/>
  <c r="N1357" i="2"/>
  <c r="O1357" i="2"/>
  <c r="P1357" i="2"/>
  <c r="N1358" i="2"/>
  <c r="O1358" i="2"/>
  <c r="P1358" i="2"/>
  <c r="N1359" i="2"/>
  <c r="O1359" i="2"/>
  <c r="P1359" i="2"/>
  <c r="N1360" i="2"/>
  <c r="O1360" i="2"/>
  <c r="P1360" i="2"/>
  <c r="N1361" i="2"/>
  <c r="O1361" i="2"/>
  <c r="P1361" i="2"/>
  <c r="N1362" i="2"/>
  <c r="O1362" i="2"/>
  <c r="P1362" i="2"/>
  <c r="N1363" i="2"/>
  <c r="O1363" i="2"/>
  <c r="P1363" i="2"/>
  <c r="N1364" i="2"/>
  <c r="O1364" i="2"/>
  <c r="P1364" i="2"/>
  <c r="N1365" i="2"/>
  <c r="O1365" i="2"/>
  <c r="P1365" i="2"/>
  <c r="N1366" i="2"/>
  <c r="O1366" i="2"/>
  <c r="P1366" i="2"/>
  <c r="N1367" i="2"/>
  <c r="O1367" i="2"/>
  <c r="P1367" i="2"/>
  <c r="N1368" i="2"/>
  <c r="O1368" i="2"/>
  <c r="P1368" i="2"/>
  <c r="N1369" i="2"/>
  <c r="O1369" i="2"/>
  <c r="P1369" i="2"/>
  <c r="N1370" i="2"/>
  <c r="O1370" i="2"/>
  <c r="P1370" i="2"/>
  <c r="N1371" i="2"/>
  <c r="O1371" i="2"/>
  <c r="P1371" i="2"/>
  <c r="N1372" i="2"/>
  <c r="O1372" i="2"/>
  <c r="P1372" i="2"/>
  <c r="N1373" i="2"/>
  <c r="O1373" i="2"/>
  <c r="P1373" i="2"/>
  <c r="N1374" i="2"/>
  <c r="O1374" i="2"/>
  <c r="P1374" i="2"/>
  <c r="N1375" i="2"/>
  <c r="O1375" i="2"/>
  <c r="P1375" i="2"/>
  <c r="N1376" i="2"/>
  <c r="O1376" i="2"/>
  <c r="P1376" i="2"/>
  <c r="N1377" i="2"/>
  <c r="O1377" i="2"/>
  <c r="P1377" i="2"/>
  <c r="N1378" i="2"/>
  <c r="O1378" i="2"/>
  <c r="P1378" i="2"/>
  <c r="N1379" i="2"/>
  <c r="O1379" i="2"/>
  <c r="P1379" i="2"/>
  <c r="N1380" i="2"/>
  <c r="O1380" i="2"/>
  <c r="P1380" i="2"/>
  <c r="N1381" i="2"/>
  <c r="O1381" i="2"/>
  <c r="P1381" i="2"/>
  <c r="N1382" i="2"/>
  <c r="O1382" i="2"/>
  <c r="P1382" i="2"/>
  <c r="N1383" i="2"/>
  <c r="O1383" i="2"/>
  <c r="P1383" i="2"/>
  <c r="N1384" i="2"/>
  <c r="O1384" i="2"/>
  <c r="P1384" i="2"/>
  <c r="N1385" i="2"/>
  <c r="O1385" i="2"/>
  <c r="P1385" i="2"/>
  <c r="N1386" i="2"/>
  <c r="O1386" i="2"/>
  <c r="P1386" i="2"/>
  <c r="N1387" i="2"/>
  <c r="O1387" i="2"/>
  <c r="P1387" i="2"/>
  <c r="N1388" i="2"/>
  <c r="O1388" i="2"/>
  <c r="P1388" i="2"/>
  <c r="N1389" i="2"/>
  <c r="O1389" i="2"/>
  <c r="P1389" i="2"/>
  <c r="N1390" i="2"/>
  <c r="O1390" i="2"/>
  <c r="P1390" i="2"/>
  <c r="N1391" i="2"/>
  <c r="O1391" i="2"/>
  <c r="P1391" i="2"/>
  <c r="N1392" i="2"/>
  <c r="O1392" i="2"/>
  <c r="P1392" i="2"/>
  <c r="N1393" i="2"/>
  <c r="O1393" i="2"/>
  <c r="P1393" i="2"/>
  <c r="N1394" i="2"/>
  <c r="O1394" i="2"/>
  <c r="P1394" i="2"/>
  <c r="N1395" i="2"/>
  <c r="O1395" i="2"/>
  <c r="P1395" i="2"/>
  <c r="N1396" i="2"/>
  <c r="O1396" i="2"/>
  <c r="P1396" i="2"/>
  <c r="N1397" i="2"/>
  <c r="O1397" i="2"/>
  <c r="P1397" i="2"/>
  <c r="N1398" i="2"/>
  <c r="O1398" i="2"/>
  <c r="P1398" i="2"/>
  <c r="N1399" i="2"/>
  <c r="O1399" i="2"/>
  <c r="P1399" i="2"/>
  <c r="N1400" i="2"/>
  <c r="O1400" i="2"/>
  <c r="P1400" i="2"/>
  <c r="N1401" i="2"/>
  <c r="O1401" i="2"/>
  <c r="P1401" i="2"/>
  <c r="N1402" i="2"/>
  <c r="O1402" i="2"/>
  <c r="P1402" i="2"/>
  <c r="N1403" i="2"/>
  <c r="O1403" i="2"/>
  <c r="P1403" i="2"/>
  <c r="N1404" i="2"/>
  <c r="O1404" i="2"/>
  <c r="P1404" i="2"/>
  <c r="N1405" i="2"/>
  <c r="O1405" i="2"/>
  <c r="P1405" i="2"/>
  <c r="N1406" i="2"/>
  <c r="O1406" i="2"/>
  <c r="P1406" i="2"/>
  <c r="N1407" i="2"/>
  <c r="O1407" i="2"/>
  <c r="P1407" i="2"/>
  <c r="N1408" i="2"/>
  <c r="O1408" i="2"/>
  <c r="P1408" i="2"/>
  <c r="N1409" i="2"/>
  <c r="O1409" i="2"/>
  <c r="P1409" i="2"/>
  <c r="N1410" i="2"/>
  <c r="O1410" i="2"/>
  <c r="P1410" i="2"/>
  <c r="N1411" i="2"/>
  <c r="O1411" i="2"/>
  <c r="P1411" i="2"/>
  <c r="N1412" i="2"/>
  <c r="O1412" i="2"/>
  <c r="P1412" i="2"/>
  <c r="N1413" i="2"/>
  <c r="O1413" i="2"/>
  <c r="P1413" i="2"/>
  <c r="N1414" i="2"/>
  <c r="O1414" i="2"/>
  <c r="P1414" i="2"/>
  <c r="N1415" i="2"/>
  <c r="O1415" i="2"/>
  <c r="P1415" i="2"/>
  <c r="N1416" i="2"/>
  <c r="O1416" i="2"/>
  <c r="P1416" i="2"/>
  <c r="N1417" i="2"/>
  <c r="O1417" i="2"/>
  <c r="P1417" i="2"/>
  <c r="N1418" i="2"/>
  <c r="O1418" i="2"/>
  <c r="P1418" i="2"/>
  <c r="N1419" i="2"/>
  <c r="O1419" i="2"/>
  <c r="P1419" i="2"/>
  <c r="N1420" i="2"/>
  <c r="O1420" i="2"/>
  <c r="P1420" i="2"/>
  <c r="N1421" i="2"/>
  <c r="O1421" i="2"/>
  <c r="P1421" i="2"/>
  <c r="N1422" i="2"/>
  <c r="O1422" i="2"/>
  <c r="P1422" i="2"/>
  <c r="N1423" i="2"/>
  <c r="O1423" i="2"/>
  <c r="P1423" i="2"/>
  <c r="N1424" i="2"/>
  <c r="O1424" i="2"/>
  <c r="P1424" i="2"/>
  <c r="N1425" i="2"/>
  <c r="O1425" i="2"/>
  <c r="P1425" i="2"/>
  <c r="N1426" i="2"/>
  <c r="O1426" i="2"/>
  <c r="P1426" i="2"/>
  <c r="N1427" i="2"/>
  <c r="O1427" i="2"/>
  <c r="P1427" i="2"/>
  <c r="N1428" i="2"/>
  <c r="O1428" i="2"/>
  <c r="P1428" i="2"/>
  <c r="N1429" i="2"/>
  <c r="O1429" i="2"/>
  <c r="P1429" i="2"/>
  <c r="N1430" i="2"/>
  <c r="O1430" i="2"/>
  <c r="P1430" i="2"/>
  <c r="N1431" i="2"/>
  <c r="O1431" i="2"/>
  <c r="P1431" i="2"/>
  <c r="N1432" i="2"/>
  <c r="O1432" i="2"/>
  <c r="P1432" i="2"/>
  <c r="N1433" i="2"/>
  <c r="O1433" i="2"/>
  <c r="P1433" i="2"/>
  <c r="N1434" i="2"/>
  <c r="O1434" i="2"/>
  <c r="P1434" i="2"/>
  <c r="N1435" i="2"/>
  <c r="O1435" i="2"/>
  <c r="P1435" i="2"/>
  <c r="N1436" i="2"/>
  <c r="O1436" i="2"/>
  <c r="P1436" i="2"/>
  <c r="N1437" i="2"/>
  <c r="O1437" i="2"/>
  <c r="P1437" i="2"/>
  <c r="N1438" i="2"/>
  <c r="O1438" i="2"/>
  <c r="P1438" i="2"/>
  <c r="N1439" i="2"/>
  <c r="O1439" i="2"/>
  <c r="P1439" i="2"/>
  <c r="N1440" i="2"/>
  <c r="O1440" i="2"/>
  <c r="P1440" i="2"/>
  <c r="N1441" i="2"/>
  <c r="O1441" i="2"/>
  <c r="P1441" i="2"/>
  <c r="N1442" i="2"/>
  <c r="O1442" i="2"/>
  <c r="P1442" i="2"/>
  <c r="N1443" i="2"/>
  <c r="O1443" i="2"/>
  <c r="P1443" i="2"/>
  <c r="N1444" i="2"/>
  <c r="O1444" i="2"/>
  <c r="P1444" i="2"/>
  <c r="N1445" i="2"/>
  <c r="O1445" i="2"/>
  <c r="P1445" i="2"/>
  <c r="N1446" i="2"/>
  <c r="O1446" i="2"/>
  <c r="P1446" i="2"/>
  <c r="N1447" i="2"/>
  <c r="O1447" i="2"/>
  <c r="P1447" i="2"/>
  <c r="N1448" i="2"/>
  <c r="O1448" i="2"/>
  <c r="P1448" i="2"/>
  <c r="N1449" i="2"/>
  <c r="O1449" i="2"/>
  <c r="P1449" i="2"/>
  <c r="N1450" i="2"/>
  <c r="O1450" i="2"/>
  <c r="P1450" i="2"/>
  <c r="N1451" i="2"/>
  <c r="O1451" i="2"/>
  <c r="P1451" i="2"/>
  <c r="N1452" i="2"/>
  <c r="O1452" i="2"/>
  <c r="P1452" i="2"/>
  <c r="N1453" i="2"/>
  <c r="O1453" i="2"/>
  <c r="P1453" i="2"/>
  <c r="N1454" i="2"/>
  <c r="O1454" i="2"/>
  <c r="P1454" i="2"/>
  <c r="N1455" i="2"/>
  <c r="O1455" i="2"/>
  <c r="P1455" i="2"/>
  <c r="N1456" i="2"/>
  <c r="O1456" i="2"/>
  <c r="P1456" i="2"/>
  <c r="N1457" i="2"/>
  <c r="O1457" i="2"/>
  <c r="P1457" i="2"/>
  <c r="N1458" i="2"/>
  <c r="O1458" i="2"/>
  <c r="P1458" i="2"/>
  <c r="N1459" i="2"/>
  <c r="O1459" i="2"/>
  <c r="P1459" i="2"/>
  <c r="N1460" i="2"/>
  <c r="O1460" i="2"/>
  <c r="P1460" i="2"/>
  <c r="N1461" i="2"/>
  <c r="O1461" i="2"/>
  <c r="P1461" i="2"/>
  <c r="N1462" i="2"/>
  <c r="O1462" i="2"/>
  <c r="P1462" i="2"/>
  <c r="N1463" i="2"/>
  <c r="O1463" i="2"/>
  <c r="P1463" i="2"/>
  <c r="N1464" i="2"/>
  <c r="O1464" i="2"/>
  <c r="P1464" i="2"/>
  <c r="N1465" i="2"/>
  <c r="O1465" i="2"/>
  <c r="P1465" i="2"/>
  <c r="N1466" i="2"/>
  <c r="O1466" i="2"/>
  <c r="P1466" i="2"/>
  <c r="N1467" i="2"/>
  <c r="O1467" i="2"/>
  <c r="P1467" i="2"/>
  <c r="N1468" i="2"/>
  <c r="O1468" i="2"/>
  <c r="P1468" i="2"/>
  <c r="N1469" i="2"/>
  <c r="O1469" i="2"/>
  <c r="P1469" i="2"/>
  <c r="N1470" i="2"/>
  <c r="O1470" i="2"/>
  <c r="P1470" i="2"/>
  <c r="N1471" i="2"/>
  <c r="O1471" i="2"/>
  <c r="P1471" i="2"/>
  <c r="N1472" i="2"/>
  <c r="O1472" i="2"/>
  <c r="P1472" i="2"/>
  <c r="N1473" i="2"/>
  <c r="O1473" i="2"/>
  <c r="P1473" i="2"/>
  <c r="N1474" i="2"/>
  <c r="O1474" i="2"/>
  <c r="P1474" i="2"/>
  <c r="N1475" i="2"/>
  <c r="O1475" i="2"/>
  <c r="P1475" i="2"/>
  <c r="N1476" i="2"/>
  <c r="O1476" i="2"/>
  <c r="P1476" i="2"/>
  <c r="N1477" i="2"/>
  <c r="O1477" i="2"/>
  <c r="P1477" i="2"/>
  <c r="N1478" i="2"/>
  <c r="O1478" i="2"/>
  <c r="P1478" i="2"/>
  <c r="N1479" i="2"/>
  <c r="O1479" i="2"/>
  <c r="P1479" i="2"/>
  <c r="N1480" i="2"/>
  <c r="O1480" i="2"/>
  <c r="P1480" i="2"/>
  <c r="N1481" i="2"/>
  <c r="O1481" i="2"/>
  <c r="P1481" i="2"/>
  <c r="N1482" i="2"/>
  <c r="O1482" i="2"/>
  <c r="P1482" i="2"/>
  <c r="N1483" i="2"/>
  <c r="O1483" i="2"/>
  <c r="P1483" i="2"/>
  <c r="N1484" i="2"/>
  <c r="O1484" i="2"/>
  <c r="P1484" i="2"/>
  <c r="N1485" i="2"/>
  <c r="O1485" i="2"/>
  <c r="P1485" i="2"/>
  <c r="N1486" i="2"/>
  <c r="O1486" i="2"/>
  <c r="P1486" i="2"/>
  <c r="N1487" i="2"/>
  <c r="O1487" i="2"/>
  <c r="P1487" i="2"/>
  <c r="N1488" i="2"/>
  <c r="O1488" i="2"/>
  <c r="P1488" i="2"/>
  <c r="N1489" i="2"/>
  <c r="O1489" i="2"/>
  <c r="P1489" i="2"/>
  <c r="N1490" i="2"/>
  <c r="O1490" i="2"/>
  <c r="P1490" i="2"/>
  <c r="N1491" i="2"/>
  <c r="O1491" i="2"/>
  <c r="P1491" i="2"/>
  <c r="N1492" i="2"/>
  <c r="O1492" i="2"/>
  <c r="P1492" i="2"/>
  <c r="N1493" i="2"/>
  <c r="O1493" i="2"/>
  <c r="P1493" i="2"/>
  <c r="N1494" i="2"/>
  <c r="O1494" i="2"/>
  <c r="P1494" i="2"/>
  <c r="N1495" i="2"/>
  <c r="O1495" i="2"/>
  <c r="P1495" i="2"/>
  <c r="N1496" i="2"/>
  <c r="O1496" i="2"/>
  <c r="P1496" i="2"/>
  <c r="N1497" i="2"/>
  <c r="O1497" i="2"/>
  <c r="P1497" i="2"/>
  <c r="N1498" i="2"/>
  <c r="O1498" i="2"/>
  <c r="P1498" i="2"/>
  <c r="N1499" i="2"/>
  <c r="O1499" i="2"/>
  <c r="P1499" i="2"/>
  <c r="N1500" i="2"/>
  <c r="O1500" i="2"/>
  <c r="P1500" i="2"/>
  <c r="N1501" i="2"/>
  <c r="O1501" i="2"/>
  <c r="P1501" i="2"/>
  <c r="N1502" i="2"/>
  <c r="O1502" i="2"/>
  <c r="P1502" i="2"/>
  <c r="N1503" i="2"/>
  <c r="O1503" i="2"/>
  <c r="P1503" i="2"/>
  <c r="N1504" i="2"/>
  <c r="O1504" i="2"/>
  <c r="P1504" i="2"/>
  <c r="N1505" i="2"/>
  <c r="O1505" i="2"/>
  <c r="P1505" i="2"/>
  <c r="N1506" i="2"/>
  <c r="O1506" i="2"/>
  <c r="P1506" i="2"/>
  <c r="N1507" i="2"/>
  <c r="O1507" i="2"/>
  <c r="P1507" i="2"/>
  <c r="N1508" i="2"/>
  <c r="O1508" i="2"/>
  <c r="P1508" i="2"/>
  <c r="N1509" i="2"/>
  <c r="O1509" i="2"/>
  <c r="P1509" i="2"/>
  <c r="N1510" i="2"/>
  <c r="O1510" i="2"/>
  <c r="P1510" i="2"/>
  <c r="N1511" i="2"/>
  <c r="O1511" i="2"/>
  <c r="P1511" i="2"/>
  <c r="N1512" i="2"/>
  <c r="O1512" i="2"/>
  <c r="P1512" i="2"/>
  <c r="N1513" i="2"/>
  <c r="O1513" i="2"/>
  <c r="P1513" i="2"/>
  <c r="N1514" i="2"/>
  <c r="O1514" i="2"/>
  <c r="P1514" i="2"/>
  <c r="N1515" i="2"/>
  <c r="O1515" i="2"/>
  <c r="P1515" i="2"/>
  <c r="N1516" i="2"/>
  <c r="O1516" i="2"/>
  <c r="P1516" i="2"/>
  <c r="N1517" i="2"/>
  <c r="O1517" i="2"/>
  <c r="P1517" i="2"/>
  <c r="N1518" i="2"/>
  <c r="O1518" i="2"/>
  <c r="P1518" i="2"/>
  <c r="N1519" i="2"/>
  <c r="O1519" i="2"/>
  <c r="P1519" i="2"/>
  <c r="N1520" i="2"/>
  <c r="O1520" i="2"/>
  <c r="P1520" i="2"/>
  <c r="N1521" i="2"/>
  <c r="O1521" i="2"/>
  <c r="P1521" i="2"/>
  <c r="N1522" i="2"/>
  <c r="O1522" i="2"/>
  <c r="P1522" i="2"/>
  <c r="N1523" i="2"/>
  <c r="O1523" i="2"/>
  <c r="P1523" i="2"/>
  <c r="N1524" i="2"/>
  <c r="O1524" i="2"/>
  <c r="P1524" i="2"/>
  <c r="N1525" i="2"/>
  <c r="O1525" i="2"/>
  <c r="P1525" i="2"/>
  <c r="N1526" i="2"/>
  <c r="O1526" i="2"/>
  <c r="P1526" i="2"/>
  <c r="N1527" i="2"/>
  <c r="O1527" i="2"/>
  <c r="P1527" i="2"/>
  <c r="N1528" i="2"/>
  <c r="O1528" i="2"/>
  <c r="P1528" i="2"/>
  <c r="N1529" i="2"/>
  <c r="O1529" i="2"/>
  <c r="P1529" i="2"/>
  <c r="N1530" i="2"/>
  <c r="O1530" i="2"/>
  <c r="P1530" i="2"/>
  <c r="N1531" i="2"/>
  <c r="O1531" i="2"/>
  <c r="P1531" i="2"/>
  <c r="N1532" i="2"/>
  <c r="O1532" i="2"/>
  <c r="P1532" i="2"/>
  <c r="N1533" i="2"/>
  <c r="O1533" i="2"/>
  <c r="P1533" i="2"/>
  <c r="N1534" i="2"/>
  <c r="O1534" i="2"/>
  <c r="P1534" i="2"/>
  <c r="N1535" i="2"/>
  <c r="O1535" i="2"/>
  <c r="P1535" i="2"/>
  <c r="N1536" i="2"/>
  <c r="O1536" i="2"/>
  <c r="P1536" i="2"/>
  <c r="N1537" i="2"/>
  <c r="O1537" i="2"/>
  <c r="P1537" i="2"/>
  <c r="N1538" i="2"/>
  <c r="O1538" i="2"/>
  <c r="P1538" i="2"/>
  <c r="N1539" i="2"/>
  <c r="O1539" i="2"/>
  <c r="P1539" i="2"/>
  <c r="N1540" i="2"/>
  <c r="O1540" i="2"/>
  <c r="P1540" i="2"/>
  <c r="N1541" i="2"/>
  <c r="O1541" i="2"/>
  <c r="P1541" i="2"/>
  <c r="N1542" i="2"/>
  <c r="O1542" i="2"/>
  <c r="P1542" i="2"/>
  <c r="N1543" i="2"/>
  <c r="O1543" i="2"/>
  <c r="P1543" i="2"/>
  <c r="N1544" i="2"/>
  <c r="O1544" i="2"/>
  <c r="P1544" i="2"/>
  <c r="N1545" i="2"/>
  <c r="O1545" i="2"/>
  <c r="P1545" i="2"/>
  <c r="N1546" i="2"/>
  <c r="O1546" i="2"/>
  <c r="P1546" i="2"/>
  <c r="N1547" i="2"/>
  <c r="O1547" i="2"/>
  <c r="P1547" i="2"/>
  <c r="N1548" i="2"/>
  <c r="O1548" i="2"/>
  <c r="P1548" i="2"/>
  <c r="N1549" i="2"/>
  <c r="O1549" i="2"/>
  <c r="P1549" i="2"/>
  <c r="N1550" i="2"/>
  <c r="O1550" i="2"/>
  <c r="P1550" i="2"/>
  <c r="N1551" i="2"/>
  <c r="O1551" i="2"/>
  <c r="P1551" i="2"/>
  <c r="N1552" i="2"/>
  <c r="O1552" i="2"/>
  <c r="P1552" i="2"/>
  <c r="N1553" i="2"/>
  <c r="O1553" i="2"/>
  <c r="P1553" i="2"/>
  <c r="N1554" i="2"/>
  <c r="O1554" i="2"/>
  <c r="P1554" i="2"/>
  <c r="N1555" i="2"/>
  <c r="O1555" i="2"/>
  <c r="P1555" i="2"/>
  <c r="N1556" i="2"/>
  <c r="O1556" i="2"/>
  <c r="P1556" i="2"/>
  <c r="N1557" i="2"/>
  <c r="O1557" i="2"/>
  <c r="P1557" i="2"/>
  <c r="N1558" i="2"/>
  <c r="O1558" i="2"/>
  <c r="P1558" i="2"/>
  <c r="N1559" i="2"/>
  <c r="O1559" i="2"/>
  <c r="P1559" i="2"/>
  <c r="N1560" i="2"/>
  <c r="O1560" i="2"/>
  <c r="P1560" i="2"/>
  <c r="N1561" i="2"/>
  <c r="O1561" i="2"/>
  <c r="P1561" i="2"/>
  <c r="N1562" i="2"/>
  <c r="O1562" i="2"/>
  <c r="P1562" i="2"/>
  <c r="N1563" i="2"/>
  <c r="O1563" i="2"/>
  <c r="P1563" i="2"/>
  <c r="N1564" i="2"/>
  <c r="O1564" i="2"/>
  <c r="P1564" i="2"/>
  <c r="N1565" i="2"/>
  <c r="O1565" i="2"/>
  <c r="P1565" i="2"/>
  <c r="N1566" i="2"/>
  <c r="O1566" i="2"/>
  <c r="P1566" i="2"/>
  <c r="N1567" i="2"/>
  <c r="O1567" i="2"/>
  <c r="P1567" i="2"/>
  <c r="N1568" i="2"/>
  <c r="O1568" i="2"/>
  <c r="P1568" i="2"/>
  <c r="N1569" i="2"/>
  <c r="O1569" i="2"/>
  <c r="P1569" i="2"/>
  <c r="N1570" i="2"/>
  <c r="O1570" i="2"/>
  <c r="P1570" i="2"/>
  <c r="N1571" i="2"/>
  <c r="O1571" i="2"/>
  <c r="P1571" i="2"/>
  <c r="N1572" i="2"/>
  <c r="O1572" i="2"/>
  <c r="P1572" i="2"/>
  <c r="N1573" i="2"/>
  <c r="O1573" i="2"/>
  <c r="P1573" i="2"/>
  <c r="N1574" i="2"/>
  <c r="O1574" i="2"/>
  <c r="P1574" i="2"/>
  <c r="N1575" i="2"/>
  <c r="O1575" i="2"/>
  <c r="P1575" i="2"/>
  <c r="N1576" i="2"/>
  <c r="O1576" i="2"/>
  <c r="P1576" i="2"/>
  <c r="N1577" i="2"/>
  <c r="O1577" i="2"/>
  <c r="P1577" i="2"/>
  <c r="N1578" i="2"/>
  <c r="O1578" i="2"/>
  <c r="P1578" i="2"/>
  <c r="N1579" i="2"/>
  <c r="O1579" i="2"/>
  <c r="P1579" i="2"/>
  <c r="N1580" i="2"/>
  <c r="O1580" i="2"/>
  <c r="P1580" i="2"/>
  <c r="N1581" i="2"/>
  <c r="O1581" i="2"/>
  <c r="P1581" i="2"/>
  <c r="N1582" i="2"/>
  <c r="O1582" i="2"/>
  <c r="P1582" i="2"/>
  <c r="N1583" i="2"/>
  <c r="O1583" i="2"/>
  <c r="P1583" i="2"/>
  <c r="N1584" i="2"/>
  <c r="O1584" i="2"/>
  <c r="P1584" i="2"/>
  <c r="N1585" i="2"/>
  <c r="O1585" i="2"/>
  <c r="P1585" i="2"/>
  <c r="N1586" i="2"/>
  <c r="O1586" i="2"/>
  <c r="P1586" i="2"/>
  <c r="N1587" i="2"/>
  <c r="O1587" i="2"/>
  <c r="P1587" i="2"/>
  <c r="N1588" i="2"/>
  <c r="O1588" i="2"/>
  <c r="P1588" i="2"/>
  <c r="N1589" i="2"/>
  <c r="O1589" i="2"/>
  <c r="P1589" i="2"/>
  <c r="N1590" i="2"/>
  <c r="O1590" i="2"/>
  <c r="P1590" i="2"/>
  <c r="N1591" i="2"/>
  <c r="O1591" i="2"/>
  <c r="P1591" i="2"/>
  <c r="N1592" i="2"/>
  <c r="O1592" i="2"/>
  <c r="P1592" i="2"/>
  <c r="N1593" i="2"/>
  <c r="O1593" i="2"/>
  <c r="P1593" i="2"/>
  <c r="N1594" i="2"/>
  <c r="O1594" i="2"/>
  <c r="P1594" i="2"/>
  <c r="N1595" i="2"/>
  <c r="O1595" i="2"/>
  <c r="P1595" i="2"/>
  <c r="N1596" i="2"/>
  <c r="O1596" i="2"/>
  <c r="P1596" i="2"/>
  <c r="N1597" i="2"/>
  <c r="O1597" i="2"/>
  <c r="P1597" i="2"/>
  <c r="N1598" i="2"/>
  <c r="O1598" i="2"/>
  <c r="P1598" i="2"/>
  <c r="N1599" i="2"/>
  <c r="O1599" i="2"/>
  <c r="P1599" i="2"/>
  <c r="N1600" i="2"/>
  <c r="O1600" i="2"/>
  <c r="P1600" i="2"/>
  <c r="N1601" i="2"/>
  <c r="O1601" i="2"/>
  <c r="P1601" i="2"/>
  <c r="N1602" i="2"/>
  <c r="O1602" i="2"/>
  <c r="P1602" i="2"/>
  <c r="N1603" i="2"/>
  <c r="O1603" i="2"/>
  <c r="P1603" i="2"/>
  <c r="N1604" i="2"/>
  <c r="O1604" i="2"/>
  <c r="P1604" i="2"/>
  <c r="N1605" i="2"/>
  <c r="O1605" i="2"/>
  <c r="P1605" i="2"/>
  <c r="N1606" i="2"/>
  <c r="O1606" i="2"/>
  <c r="P1606" i="2"/>
  <c r="N1607" i="2"/>
  <c r="O1607" i="2"/>
  <c r="P1607" i="2"/>
  <c r="N1608" i="2"/>
  <c r="O1608" i="2"/>
  <c r="P1608" i="2"/>
  <c r="N1609" i="2"/>
  <c r="O1609" i="2"/>
  <c r="P1609" i="2"/>
  <c r="N1610" i="2"/>
  <c r="O1610" i="2"/>
  <c r="P1610" i="2"/>
  <c r="N1611" i="2"/>
  <c r="O1611" i="2"/>
  <c r="P1611" i="2"/>
  <c r="N1612" i="2"/>
  <c r="O1612" i="2"/>
  <c r="P1612" i="2"/>
  <c r="N1613" i="2"/>
  <c r="O1613" i="2"/>
  <c r="P1613" i="2"/>
  <c r="N1614" i="2"/>
  <c r="O1614" i="2"/>
  <c r="P1614" i="2"/>
  <c r="N1615" i="2"/>
  <c r="O1615" i="2"/>
  <c r="P1615" i="2"/>
  <c r="N1616" i="2"/>
  <c r="O1616" i="2"/>
  <c r="P1616" i="2"/>
  <c r="N1617" i="2"/>
  <c r="O1617" i="2"/>
  <c r="P1617" i="2"/>
  <c r="N1618" i="2"/>
  <c r="O1618" i="2"/>
  <c r="P1618" i="2"/>
  <c r="N1619" i="2"/>
  <c r="O1619" i="2"/>
  <c r="P1619" i="2"/>
  <c r="N1620" i="2"/>
  <c r="O1620" i="2"/>
  <c r="P1620" i="2"/>
  <c r="N1621" i="2"/>
  <c r="O1621" i="2"/>
  <c r="P1621" i="2"/>
  <c r="N1622" i="2"/>
  <c r="O1622" i="2"/>
  <c r="P1622" i="2"/>
  <c r="N1623" i="2"/>
  <c r="O1623" i="2"/>
  <c r="P1623" i="2"/>
  <c r="N1624" i="2"/>
  <c r="O1624" i="2"/>
  <c r="P1624" i="2"/>
  <c r="N1625" i="2"/>
  <c r="O1625" i="2"/>
  <c r="P1625" i="2"/>
  <c r="N1626" i="2"/>
  <c r="O1626" i="2"/>
  <c r="P1626" i="2"/>
  <c r="N1627" i="2"/>
  <c r="O1627" i="2"/>
  <c r="P1627" i="2"/>
  <c r="N1628" i="2"/>
  <c r="O1628" i="2"/>
  <c r="P1628" i="2"/>
  <c r="N1629" i="2"/>
  <c r="O1629" i="2"/>
  <c r="P1629" i="2"/>
  <c r="N1630" i="2"/>
  <c r="O1630" i="2"/>
  <c r="P1630" i="2"/>
  <c r="N1631" i="2"/>
  <c r="O1631" i="2"/>
  <c r="P1631" i="2"/>
  <c r="N1632" i="2"/>
  <c r="O1632" i="2"/>
  <c r="P1632" i="2"/>
  <c r="N1633" i="2"/>
  <c r="O1633" i="2"/>
  <c r="P1633" i="2"/>
  <c r="N1634" i="2"/>
  <c r="O1634" i="2"/>
  <c r="P1634" i="2"/>
  <c r="N1635" i="2"/>
  <c r="O1635" i="2"/>
  <c r="P1635" i="2"/>
  <c r="N1636" i="2"/>
  <c r="O1636" i="2"/>
  <c r="P1636" i="2"/>
  <c r="N1637" i="2"/>
  <c r="O1637" i="2"/>
  <c r="P1637" i="2"/>
  <c r="N1638" i="2"/>
  <c r="O1638" i="2"/>
  <c r="P1638" i="2"/>
  <c r="N1639" i="2"/>
  <c r="O1639" i="2"/>
  <c r="P1639" i="2"/>
  <c r="N1640" i="2"/>
  <c r="O1640" i="2"/>
  <c r="P1640" i="2"/>
  <c r="N1641" i="2"/>
  <c r="O1641" i="2"/>
  <c r="P1641" i="2"/>
  <c r="N1642" i="2"/>
  <c r="O1642" i="2"/>
  <c r="P1642" i="2"/>
  <c r="N1643" i="2"/>
  <c r="O1643" i="2"/>
  <c r="P1643" i="2"/>
  <c r="N1644" i="2"/>
  <c r="O1644" i="2"/>
  <c r="P1644" i="2"/>
  <c r="N1645" i="2"/>
  <c r="O1645" i="2"/>
  <c r="P1645" i="2"/>
  <c r="N1646" i="2"/>
  <c r="O1646" i="2"/>
  <c r="P1646" i="2"/>
  <c r="N1647" i="2"/>
  <c r="O1647" i="2"/>
  <c r="P1647" i="2"/>
  <c r="N1648" i="2"/>
  <c r="O1648" i="2"/>
  <c r="P1648" i="2"/>
  <c r="N1649" i="2"/>
  <c r="O1649" i="2"/>
  <c r="P1649" i="2"/>
  <c r="N1650" i="2"/>
  <c r="O1650" i="2"/>
  <c r="P1650" i="2"/>
  <c r="N1651" i="2"/>
  <c r="O1651" i="2"/>
  <c r="P1651" i="2"/>
  <c r="N1652" i="2"/>
  <c r="O1652" i="2"/>
  <c r="P1652" i="2"/>
  <c r="N1653" i="2"/>
  <c r="O1653" i="2"/>
  <c r="P1653" i="2"/>
  <c r="N1654" i="2"/>
  <c r="O1654" i="2"/>
  <c r="P1654" i="2"/>
  <c r="N1655" i="2"/>
  <c r="O1655" i="2"/>
  <c r="P1655" i="2"/>
  <c r="N1656" i="2"/>
  <c r="O1656" i="2"/>
  <c r="P1656" i="2"/>
  <c r="N1657" i="2"/>
  <c r="O1657" i="2"/>
  <c r="P1657" i="2"/>
  <c r="N1658" i="2"/>
  <c r="O1658" i="2"/>
  <c r="P1658" i="2"/>
  <c r="N1659" i="2"/>
  <c r="O1659" i="2"/>
  <c r="P1659" i="2"/>
  <c r="N1660" i="2"/>
  <c r="O1660" i="2"/>
  <c r="P1660" i="2"/>
  <c r="N1661" i="2"/>
  <c r="O1661" i="2"/>
  <c r="P1661" i="2"/>
  <c r="N1662" i="2"/>
  <c r="O1662" i="2"/>
  <c r="P1662" i="2"/>
  <c r="N1663" i="2"/>
  <c r="O1663" i="2"/>
  <c r="P1663" i="2"/>
  <c r="N1664" i="2"/>
  <c r="O1664" i="2"/>
  <c r="P1664" i="2"/>
  <c r="N1665" i="2"/>
  <c r="O1665" i="2"/>
  <c r="P1665" i="2"/>
  <c r="N1666" i="2"/>
  <c r="O1666" i="2"/>
  <c r="P1666" i="2"/>
  <c r="N1667" i="2"/>
  <c r="O1667" i="2"/>
  <c r="P1667" i="2"/>
  <c r="N1668" i="2"/>
  <c r="O1668" i="2"/>
  <c r="P1668" i="2"/>
  <c r="N1669" i="2"/>
  <c r="O1669" i="2"/>
  <c r="P1669" i="2"/>
  <c r="J49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J22" i="1"/>
  <c r="J20" i="1"/>
  <c r="J19" i="1"/>
  <c r="AK30" i="1" s="1"/>
  <c r="J17" i="1"/>
  <c r="AJ40" i="1" s="1"/>
  <c r="J16" i="1"/>
  <c r="J15" i="1"/>
  <c r="N55" i="1" s="1"/>
  <c r="N6" i="2" l="1"/>
  <c r="P6" i="2"/>
  <c r="O6" i="2"/>
  <c r="AD36" i="1"/>
  <c r="L29" i="1"/>
  <c r="T29" i="1"/>
  <c r="K41" i="1"/>
  <c r="K42" i="1" s="1"/>
  <c r="U46" i="1"/>
  <c r="U47" i="1" s="1"/>
  <c r="Q46" i="1"/>
  <c r="Q47" i="1" s="1"/>
  <c r="M30" i="1"/>
  <c r="AL46" i="1"/>
  <c r="AL47" i="1" s="1"/>
  <c r="U30" i="1"/>
  <c r="AL55" i="1"/>
  <c r="AC40" i="1"/>
  <c r="AB29" i="1"/>
  <c r="AC30" i="1"/>
  <c r="AN36" i="1"/>
  <c r="T40" i="1"/>
  <c r="AE40" i="1"/>
  <c r="Q41" i="1"/>
  <c r="Q42" i="1" s="1"/>
  <c r="K50" i="1"/>
  <c r="AJ29" i="1"/>
  <c r="M40" i="1"/>
  <c r="X40" i="1"/>
  <c r="AI40" i="1"/>
  <c r="Z41" i="1"/>
  <c r="Z42" i="1" s="1"/>
  <c r="T48" i="1"/>
  <c r="T49" i="1" s="1"/>
  <c r="V50" i="1"/>
  <c r="S40" i="1"/>
  <c r="S36" i="1"/>
  <c r="O40" i="1"/>
  <c r="Y40" i="1"/>
  <c r="AE41" i="1"/>
  <c r="AE42" i="1" s="1"/>
  <c r="X48" i="1"/>
  <c r="X49" i="1" s="1"/>
  <c r="AM30" i="1"/>
  <c r="AI30" i="1"/>
  <c r="AE30" i="1"/>
  <c r="AA30" i="1"/>
  <c r="W30" i="1"/>
  <c r="S30" i="1"/>
  <c r="O30" i="1"/>
  <c r="K30" i="1"/>
  <c r="AL30" i="1"/>
  <c r="AH30" i="1"/>
  <c r="AD30" i="1"/>
  <c r="Z30" i="1"/>
  <c r="V30" i="1"/>
  <c r="R30" i="1"/>
  <c r="N30" i="1"/>
  <c r="J30" i="1"/>
  <c r="O29" i="1"/>
  <c r="W29" i="1"/>
  <c r="AE29" i="1"/>
  <c r="AM29" i="1"/>
  <c r="P30" i="1"/>
  <c r="X30" i="1"/>
  <c r="AF30" i="1"/>
  <c r="AN30" i="1"/>
  <c r="L36" i="1"/>
  <c r="W36" i="1"/>
  <c r="AH36" i="1"/>
  <c r="AL56" i="1"/>
  <c r="AL57" i="1" s="1"/>
  <c r="AH56" i="1"/>
  <c r="AH57" i="1" s="1"/>
  <c r="AD56" i="1"/>
  <c r="AD57" i="1" s="1"/>
  <c r="Z56" i="1"/>
  <c r="Z57" i="1" s="1"/>
  <c r="V56" i="1"/>
  <c r="V57" i="1" s="1"/>
  <c r="R56" i="1"/>
  <c r="R57" i="1" s="1"/>
  <c r="N56" i="1"/>
  <c r="N57" i="1" s="1"/>
  <c r="J56" i="1"/>
  <c r="J57" i="1" s="1"/>
  <c r="AK55" i="1"/>
  <c r="AG55" i="1"/>
  <c r="AC55" i="1"/>
  <c r="Y55" i="1"/>
  <c r="U55" i="1"/>
  <c r="Q55" i="1"/>
  <c r="M55" i="1"/>
  <c r="AL50" i="1"/>
  <c r="AH50" i="1"/>
  <c r="AK56" i="1"/>
  <c r="AK57" i="1" s="1"/>
  <c r="AG56" i="1"/>
  <c r="AG57" i="1" s="1"/>
  <c r="AC56" i="1"/>
  <c r="AC57" i="1" s="1"/>
  <c r="Y56" i="1"/>
  <c r="Y57" i="1" s="1"/>
  <c r="U56" i="1"/>
  <c r="U57" i="1" s="1"/>
  <c r="Q56" i="1"/>
  <c r="Q57" i="1" s="1"/>
  <c r="M56" i="1"/>
  <c r="M57" i="1" s="1"/>
  <c r="AN55" i="1"/>
  <c r="AJ55" i="1"/>
  <c r="AF55" i="1"/>
  <c r="AB55" i="1"/>
  <c r="X55" i="1"/>
  <c r="T55" i="1"/>
  <c r="P55" i="1"/>
  <c r="L55" i="1"/>
  <c r="AK50" i="1"/>
  <c r="AG50" i="1"/>
  <c r="AC50" i="1"/>
  <c r="Y50" i="1"/>
  <c r="U50" i="1"/>
  <c r="Q50" i="1"/>
  <c r="Q51" i="1" s="1"/>
  <c r="M50" i="1"/>
  <c r="AM48" i="1"/>
  <c r="AM49" i="1" s="1"/>
  <c r="AI48" i="1"/>
  <c r="AI49" i="1" s="1"/>
  <c r="AE48" i="1"/>
  <c r="AE49" i="1" s="1"/>
  <c r="AA48" i="1"/>
  <c r="AA49" i="1" s="1"/>
  <c r="W48" i="1"/>
  <c r="W49" i="1" s="1"/>
  <c r="S48" i="1"/>
  <c r="S49" i="1" s="1"/>
  <c r="O48" i="1"/>
  <c r="O49" i="1" s="1"/>
  <c r="K48" i="1"/>
  <c r="K49" i="1" s="1"/>
  <c r="AN56" i="1"/>
  <c r="AN57" i="1" s="1"/>
  <c r="AJ56" i="1"/>
  <c r="AJ57" i="1" s="1"/>
  <c r="AF56" i="1"/>
  <c r="AF57" i="1" s="1"/>
  <c r="AB56" i="1"/>
  <c r="AB57" i="1" s="1"/>
  <c r="X56" i="1"/>
  <c r="X57" i="1" s="1"/>
  <c r="T56" i="1"/>
  <c r="T57" i="1" s="1"/>
  <c r="P56" i="1"/>
  <c r="P57" i="1" s="1"/>
  <c r="L56" i="1"/>
  <c r="L57" i="1" s="1"/>
  <c r="AM55" i="1"/>
  <c r="AI55" i="1"/>
  <c r="AE55" i="1"/>
  <c r="AA55" i="1"/>
  <c r="W55" i="1"/>
  <c r="S55" i="1"/>
  <c r="O55" i="1"/>
  <c r="K55" i="1"/>
  <c r="AN50" i="1"/>
  <c r="AJ50" i="1"/>
  <c r="AF50" i="1"/>
  <c r="AB50" i="1"/>
  <c r="X50" i="1"/>
  <c r="T50" i="1"/>
  <c r="P50" i="1"/>
  <c r="L50" i="1"/>
  <c r="AL48" i="1"/>
  <c r="AL49" i="1" s="1"/>
  <c r="AH48" i="1"/>
  <c r="AH49" i="1" s="1"/>
  <c r="AD48" i="1"/>
  <c r="AD49" i="1" s="1"/>
  <c r="Z48" i="1"/>
  <c r="Z49" i="1" s="1"/>
  <c r="V48" i="1"/>
  <c r="V49" i="1" s="1"/>
  <c r="R48" i="1"/>
  <c r="R49" i="1" s="1"/>
  <c r="N48" i="1"/>
  <c r="N49" i="1" s="1"/>
  <c r="AN41" i="1"/>
  <c r="AN42" i="1" s="1"/>
  <c r="AJ41" i="1"/>
  <c r="AJ42" i="1" s="1"/>
  <c r="AF41" i="1"/>
  <c r="AF42" i="1" s="1"/>
  <c r="AB41" i="1"/>
  <c r="AB42" i="1" s="1"/>
  <c r="X41" i="1"/>
  <c r="X42" i="1" s="1"/>
  <c r="T41" i="1"/>
  <c r="T42" i="1" s="1"/>
  <c r="P41" i="1"/>
  <c r="P42" i="1" s="1"/>
  <c r="L41" i="1"/>
  <c r="L42" i="1" s="1"/>
  <c r="AI56" i="1"/>
  <c r="AI57" i="1" s="1"/>
  <c r="S56" i="1"/>
  <c r="S57" i="1" s="1"/>
  <c r="AH55" i="1"/>
  <c r="R55" i="1"/>
  <c r="AE50" i="1"/>
  <c r="W50" i="1"/>
  <c r="O50" i="1"/>
  <c r="AK48" i="1"/>
  <c r="AK49" i="1" s="1"/>
  <c r="AC48" i="1"/>
  <c r="AC49" i="1" s="1"/>
  <c r="U48" i="1"/>
  <c r="U49" i="1" s="1"/>
  <c r="M48" i="1"/>
  <c r="M49" i="1" s="1"/>
  <c r="AM41" i="1"/>
  <c r="AM42" i="1" s="1"/>
  <c r="AH41" i="1"/>
  <c r="AH42" i="1" s="1"/>
  <c r="AC41" i="1"/>
  <c r="AC42" i="1" s="1"/>
  <c r="W41" i="1"/>
  <c r="W42" i="1" s="1"/>
  <c r="R41" i="1"/>
  <c r="R42" i="1" s="1"/>
  <c r="M41" i="1"/>
  <c r="M42" i="1" s="1"/>
  <c r="AK36" i="1"/>
  <c r="AG36" i="1"/>
  <c r="AC36" i="1"/>
  <c r="Y36" i="1"/>
  <c r="U36" i="1"/>
  <c r="Q36" i="1"/>
  <c r="M36" i="1"/>
  <c r="W56" i="1"/>
  <c r="W57" i="1" s="1"/>
  <c r="AD55" i="1"/>
  <c r="J55" i="1"/>
  <c r="AD50" i="1"/>
  <c r="S50" i="1"/>
  <c r="J50" i="1"/>
  <c r="AN48" i="1"/>
  <c r="AN49" i="1" s="1"/>
  <c r="AB48" i="1"/>
  <c r="AB49" i="1" s="1"/>
  <c r="Q48" i="1"/>
  <c r="Q49" i="1" s="1"/>
  <c r="AK41" i="1"/>
  <c r="AK42" i="1" s="1"/>
  <c r="AD41" i="1"/>
  <c r="AD42" i="1" s="1"/>
  <c r="V41" i="1"/>
  <c r="V42" i="1" s="1"/>
  <c r="O41" i="1"/>
  <c r="O42" i="1" s="1"/>
  <c r="AL36" i="1"/>
  <c r="AF36" i="1"/>
  <c r="AA36" i="1"/>
  <c r="V36" i="1"/>
  <c r="P36" i="1"/>
  <c r="K36" i="1"/>
  <c r="AL29" i="1"/>
  <c r="AH29" i="1"/>
  <c r="AD29" i="1"/>
  <c r="Z29" i="1"/>
  <c r="V29" i="1"/>
  <c r="R29" i="1"/>
  <c r="N29" i="1"/>
  <c r="J29" i="1"/>
  <c r="AM56" i="1"/>
  <c r="AM57" i="1" s="1"/>
  <c r="O56" i="1"/>
  <c r="O57" i="1" s="1"/>
  <c r="Z55" i="1"/>
  <c r="AA50" i="1"/>
  <c r="R50" i="1"/>
  <c r="AJ48" i="1"/>
  <c r="AJ49" i="1" s="1"/>
  <c r="Y48" i="1"/>
  <c r="Y49" i="1" s="1"/>
  <c r="P48" i="1"/>
  <c r="P49" i="1" s="1"/>
  <c r="AI41" i="1"/>
  <c r="AI42" i="1" s="1"/>
  <c r="AA41" i="1"/>
  <c r="AA42" i="1" s="1"/>
  <c r="U41" i="1"/>
  <c r="U42" i="1" s="1"/>
  <c r="N41" i="1"/>
  <c r="N42" i="1" s="1"/>
  <c r="AJ36" i="1"/>
  <c r="AE36" i="1"/>
  <c r="Z36" i="1"/>
  <c r="T36" i="1"/>
  <c r="O36" i="1"/>
  <c r="J36" i="1"/>
  <c r="AK29" i="1"/>
  <c r="AG29" i="1"/>
  <c r="AC29" i="1"/>
  <c r="Y29" i="1"/>
  <c r="U29" i="1"/>
  <c r="Q29" i="1"/>
  <c r="M29" i="1"/>
  <c r="AE56" i="1"/>
  <c r="AE57" i="1" s="1"/>
  <c r="K56" i="1"/>
  <c r="K57" i="1" s="1"/>
  <c r="V55" i="1"/>
  <c r="AM50" i="1"/>
  <c r="Z50" i="1"/>
  <c r="N50" i="1"/>
  <c r="P29" i="1"/>
  <c r="X29" i="1"/>
  <c r="AF29" i="1"/>
  <c r="AN29" i="1"/>
  <c r="Q30" i="1"/>
  <c r="Y30" i="1"/>
  <c r="AG30" i="1"/>
  <c r="N36" i="1"/>
  <c r="X36" i="1"/>
  <c r="AI36" i="1"/>
  <c r="S41" i="1"/>
  <c r="S42" i="1" s="1"/>
  <c r="AG41" i="1"/>
  <c r="AG42" i="1" s="1"/>
  <c r="K46" i="1"/>
  <c r="K47" i="1" s="1"/>
  <c r="O46" i="1"/>
  <c r="O47" i="1" s="1"/>
  <c r="O51" i="1" s="1"/>
  <c r="S46" i="1"/>
  <c r="S47" i="1" s="1"/>
  <c r="S51" i="1" s="1"/>
  <c r="W46" i="1"/>
  <c r="W47" i="1" s="1"/>
  <c r="W51" i="1" s="1"/>
  <c r="AA46" i="1"/>
  <c r="AA47" i="1" s="1"/>
  <c r="AA51" i="1" s="1"/>
  <c r="AE46" i="1"/>
  <c r="AE47" i="1" s="1"/>
  <c r="AI46" i="1"/>
  <c r="AI47" i="1" s="1"/>
  <c r="AM46" i="1"/>
  <c r="AM47" i="1" s="1"/>
  <c r="AC46" i="1"/>
  <c r="AC47" i="1" s="1"/>
  <c r="AF48" i="1"/>
  <c r="AF49" i="1" s="1"/>
  <c r="AI50" i="1"/>
  <c r="AA56" i="1"/>
  <c r="AA57" i="1" s="1"/>
  <c r="AH46" i="1"/>
  <c r="AH47" i="1" s="1"/>
  <c r="AH51" i="1" s="1"/>
  <c r="Z46" i="1"/>
  <c r="Z47" i="1" s="1"/>
  <c r="R46" i="1"/>
  <c r="R47" i="1" s="1"/>
  <c r="AK46" i="1"/>
  <c r="AK47" i="1" s="1"/>
  <c r="Y46" i="1"/>
  <c r="Y47" i="1" s="1"/>
  <c r="Y51" i="1" s="1"/>
  <c r="N46" i="1"/>
  <c r="N47" i="1" s="1"/>
  <c r="J18" i="1"/>
  <c r="J21" i="1" s="1"/>
  <c r="AG46" i="1"/>
  <c r="AG47" i="1" s="1"/>
  <c r="V46" i="1"/>
  <c r="V47" i="1" s="1"/>
  <c r="M46" i="1"/>
  <c r="M47" i="1" s="1"/>
  <c r="K29" i="1"/>
  <c r="S29" i="1"/>
  <c r="AA29" i="1"/>
  <c r="AI29" i="1"/>
  <c r="L30" i="1"/>
  <c r="L31" i="1" s="1"/>
  <c r="L32" i="1" s="1"/>
  <c r="T30" i="1"/>
  <c r="AB30" i="1"/>
  <c r="AJ30" i="1"/>
  <c r="R36" i="1"/>
  <c r="AB36" i="1"/>
  <c r="AM36" i="1"/>
  <c r="J41" i="1"/>
  <c r="J42" i="1" s="1"/>
  <c r="Y41" i="1"/>
  <c r="Y42" i="1" s="1"/>
  <c r="AL41" i="1"/>
  <c r="AL42" i="1" s="1"/>
  <c r="L46" i="1"/>
  <c r="L47" i="1" s="1"/>
  <c r="P46" i="1"/>
  <c r="P47" i="1" s="1"/>
  <c r="P51" i="1" s="1"/>
  <c r="T46" i="1"/>
  <c r="T47" i="1" s="1"/>
  <c r="X46" i="1"/>
  <c r="X47" i="1" s="1"/>
  <c r="X51" i="1" s="1"/>
  <c r="AB46" i="1"/>
  <c r="AB47" i="1" s="1"/>
  <c r="AF46" i="1"/>
  <c r="AF47" i="1" s="1"/>
  <c r="AF51" i="1" s="1"/>
  <c r="AJ46" i="1"/>
  <c r="AJ47" i="1" s="1"/>
  <c r="AN46" i="1"/>
  <c r="AN47" i="1" s="1"/>
  <c r="AN51" i="1" s="1"/>
  <c r="AD46" i="1"/>
  <c r="AD47" i="1" s="1"/>
  <c r="L48" i="1"/>
  <c r="L49" i="1" s="1"/>
  <c r="AG48" i="1"/>
  <c r="AG49" i="1" s="1"/>
  <c r="AM40" i="1"/>
  <c r="AL40" i="1"/>
  <c r="AH40" i="1"/>
  <c r="AD40" i="1"/>
  <c r="Z40" i="1"/>
  <c r="V40" i="1"/>
  <c r="R40" i="1"/>
  <c r="N40" i="1"/>
  <c r="J40" i="1"/>
  <c r="J46" i="1" s="1"/>
  <c r="J47" i="1" s="1"/>
  <c r="K40" i="1"/>
  <c r="P40" i="1"/>
  <c r="U40" i="1"/>
  <c r="AA40" i="1"/>
  <c r="AF40" i="1"/>
  <c r="AK40" i="1"/>
  <c r="L40" i="1"/>
  <c r="Q40" i="1"/>
  <c r="W40" i="1"/>
  <c r="AB40" i="1"/>
  <c r="AG40" i="1"/>
  <c r="AN40" i="1"/>
  <c r="U51" i="1" l="1"/>
  <c r="L33" i="1"/>
  <c r="L34" i="1" s="1"/>
  <c r="AL51" i="1"/>
  <c r="M31" i="1"/>
  <c r="M32" i="1" s="1"/>
  <c r="M33" i="1" s="1"/>
  <c r="M34" i="1" s="1"/>
  <c r="AC31" i="1"/>
  <c r="AC32" i="1" s="1"/>
  <c r="N51" i="1"/>
  <c r="V51" i="1"/>
  <c r="AH31" i="1"/>
  <c r="AH32" i="1" s="1"/>
  <c r="AH33" i="1" s="1"/>
  <c r="AH34" i="1" s="1"/>
  <c r="AJ31" i="1"/>
  <c r="AJ32" i="1" s="1"/>
  <c r="AJ33" i="1" s="1"/>
  <c r="AJ34" i="1" s="1"/>
  <c r="M51" i="1"/>
  <c r="Z51" i="1"/>
  <c r="AE51" i="1"/>
  <c r="Y31" i="1"/>
  <c r="Y32" i="1" s="1"/>
  <c r="Y33" i="1" s="1"/>
  <c r="Y34" i="1" s="1"/>
  <c r="AC33" i="1"/>
  <c r="AC34" i="1" s="1"/>
  <c r="P31" i="1"/>
  <c r="P32" i="1" s="1"/>
  <c r="V31" i="1"/>
  <c r="V32" i="1" s="1"/>
  <c r="V33" i="1" s="1"/>
  <c r="V34" i="1" s="1"/>
  <c r="AL31" i="1"/>
  <c r="AL32" i="1" s="1"/>
  <c r="AL33" i="1" s="1"/>
  <c r="AL34" i="1" s="1"/>
  <c r="W31" i="1"/>
  <c r="W32" i="1" s="1"/>
  <c r="W33" i="1" s="1"/>
  <c r="W34" i="1" s="1"/>
  <c r="AM31" i="1"/>
  <c r="AM32" i="1" s="1"/>
  <c r="AI31" i="1"/>
  <c r="AI32" i="1" s="1"/>
  <c r="AI33" i="1" s="1"/>
  <c r="AI34" i="1" s="1"/>
  <c r="AB51" i="1"/>
  <c r="AB31" i="1"/>
  <c r="AB32" i="1" s="1"/>
  <c r="AB33" i="1" s="1"/>
  <c r="AB34" i="1" s="1"/>
  <c r="Q31" i="1"/>
  <c r="Q32" i="1" s="1"/>
  <c r="P33" i="1"/>
  <c r="P34" i="1" s="1"/>
  <c r="AN31" i="1"/>
  <c r="AN32" i="1" s="1"/>
  <c r="J31" i="1"/>
  <c r="J32" i="1" s="1"/>
  <c r="J33" i="1" s="1"/>
  <c r="J34" i="1" s="1"/>
  <c r="Z31" i="1"/>
  <c r="Z32" i="1" s="1"/>
  <c r="Z33" i="1" s="1"/>
  <c r="Z34" i="1" s="1"/>
  <c r="K31" i="1"/>
  <c r="K32" i="1" s="1"/>
  <c r="K33" i="1" s="1"/>
  <c r="K34" i="1" s="1"/>
  <c r="AA31" i="1"/>
  <c r="AA32" i="1" s="1"/>
  <c r="AK31" i="1"/>
  <c r="AK32" i="1" s="1"/>
  <c r="AK33" i="1" s="1"/>
  <c r="AK34" i="1" s="1"/>
  <c r="X31" i="1"/>
  <c r="X32" i="1" s="1"/>
  <c r="X33" i="1" s="1"/>
  <c r="X34" i="1" s="1"/>
  <c r="R31" i="1"/>
  <c r="R32" i="1" s="1"/>
  <c r="R33" i="1" s="1"/>
  <c r="R34" i="1" s="1"/>
  <c r="S31" i="1"/>
  <c r="S32" i="1" s="1"/>
  <c r="U31" i="1"/>
  <c r="U32" i="1" s="1"/>
  <c r="U33" i="1" s="1"/>
  <c r="U34" i="1" s="1"/>
  <c r="L51" i="1"/>
  <c r="AA33" i="1"/>
  <c r="AA34" i="1" s="1"/>
  <c r="AC51" i="1"/>
  <c r="K51" i="1"/>
  <c r="T31" i="1"/>
  <c r="T32" i="1" s="1"/>
  <c r="T33" i="1" s="1"/>
  <c r="T34" i="1" s="1"/>
  <c r="AN33" i="1"/>
  <c r="AN34" i="1" s="1"/>
  <c r="AD51" i="1"/>
  <c r="Q33" i="1"/>
  <c r="Q34" i="1" s="1"/>
  <c r="S33" i="1"/>
  <c r="S34" i="1" s="1"/>
  <c r="AG51" i="1"/>
  <c r="AK51" i="1"/>
  <c r="AM51" i="1"/>
  <c r="AM33" i="1"/>
  <c r="AM34" i="1" s="1"/>
  <c r="AJ51" i="1"/>
  <c r="T51" i="1"/>
  <c r="R51" i="1"/>
  <c r="AI51" i="1"/>
  <c r="AG31" i="1"/>
  <c r="AG32" i="1" s="1"/>
  <c r="AG33" i="1" s="1"/>
  <c r="AG34" i="1" s="1"/>
  <c r="AF31" i="1"/>
  <c r="AF32" i="1" s="1"/>
  <c r="AF33" i="1" s="1"/>
  <c r="AF34" i="1" s="1"/>
  <c r="N31" i="1"/>
  <c r="N32" i="1" s="1"/>
  <c r="N33" i="1" s="1"/>
  <c r="N34" i="1" s="1"/>
  <c r="AD31" i="1"/>
  <c r="AD32" i="1" s="1"/>
  <c r="AD33" i="1" s="1"/>
  <c r="AD34" i="1" s="1"/>
  <c r="O31" i="1"/>
  <c r="O32" i="1" s="1"/>
  <c r="O33" i="1" s="1"/>
  <c r="O34" i="1" s="1"/>
  <c r="AE31" i="1"/>
  <c r="AE32" i="1" s="1"/>
  <c r="AE33" i="1" s="1"/>
  <c r="AE34" i="1" s="1"/>
</calcChain>
</file>

<file path=xl/sharedStrings.xml><?xml version="1.0" encoding="utf-8"?>
<sst xmlns="http://schemas.openxmlformats.org/spreadsheetml/2006/main" count="2069" uniqueCount="1787">
  <si>
    <t>n(0)</t>
  </si>
  <si>
    <t>K(0)</t>
  </si>
  <si>
    <t>(1-s1)</t>
  </si>
  <si>
    <t>(1-s2)</t>
  </si>
  <si>
    <t>r</t>
  </si>
  <si>
    <t>k</t>
  </si>
  <si>
    <t>i</t>
  </si>
  <si>
    <t>n(0)K(0)</t>
  </si>
  <si>
    <t>s1</t>
  </si>
  <si>
    <t>(1-s2)r</t>
  </si>
  <si>
    <t>s1(1-s2)r</t>
  </si>
  <si>
    <t>(1-s2)r+k</t>
  </si>
  <si>
    <t>(1-s2)r+k-i</t>
  </si>
  <si>
    <t>s1(1-s2)r/((1-s2)r+k)</t>
  </si>
  <si>
    <t>s1/1-s2)r</t>
  </si>
  <si>
    <t>Dividende thesauriert</t>
  </si>
  <si>
    <t>t</t>
  </si>
  <si>
    <t>n(t)</t>
  </si>
  <si>
    <t>n(t)K(t)= Z2 v. Realisierung</t>
  </si>
  <si>
    <t>exp-Faktor</t>
  </si>
  <si>
    <t>Anfangskurs-Glied</t>
  </si>
  <si>
    <t>{}</t>
  </si>
  <si>
    <t>Z2 nach Realisierung</t>
  </si>
  <si>
    <t>GW(z2)</t>
  </si>
  <si>
    <t>Näherung Z2 nach Realisierung</t>
  </si>
  <si>
    <t>Werte</t>
  </si>
  <si>
    <t>irreal: s2 = 0;   Z2 v. Real</t>
  </si>
  <si>
    <t>auflaufende Dividende</t>
  </si>
  <si>
    <t>Z2 v.R. aD</t>
  </si>
  <si>
    <t>Z2 n.R. aD</t>
  </si>
  <si>
    <t>GW(Z2) n.R. aD</t>
  </si>
  <si>
    <t>verzehrte Dividende</t>
  </si>
  <si>
    <t>Z2 v.R. zD</t>
  </si>
  <si>
    <t>Z2 n.R. zD</t>
  </si>
  <si>
    <t>GW(Z2) n.R. zD</t>
  </si>
  <si>
    <t>Div</t>
  </si>
  <si>
    <t>GW Div</t>
  </si>
  <si>
    <t>Summe (GW(DIV))</t>
  </si>
  <si>
    <t>GW(zZ2)+GW(Div)</t>
  </si>
  <si>
    <t>thesaurierende Einzelaktie</t>
  </si>
  <si>
    <t>Kursrrate kappa</t>
  </si>
  <si>
    <t>Z(t)</t>
  </si>
  <si>
    <t>Z(t) realisiert</t>
  </si>
  <si>
    <t>GW(Z(t) realisiert)</t>
  </si>
  <si>
    <t>Einzelaktie GW mit k=5%</t>
  </si>
  <si>
    <t>Einzelaktie GW mit k= 6%</t>
  </si>
  <si>
    <t>Einzelaktie Gw mit k=7%</t>
  </si>
  <si>
    <t>21.02.92</t>
  </si>
  <si>
    <t>28.02.92</t>
  </si>
  <si>
    <t>06.03.92</t>
  </si>
  <si>
    <t>13.03.92</t>
  </si>
  <si>
    <t>20.03.92</t>
  </si>
  <si>
    <t>27.03.92</t>
  </si>
  <si>
    <t>03.04.92</t>
  </si>
  <si>
    <t>10.04.92</t>
  </si>
  <si>
    <t>17.04.92</t>
  </si>
  <si>
    <t>24.04.92</t>
  </si>
  <si>
    <t>01.05.92</t>
  </si>
  <si>
    <t>08.05.92</t>
  </si>
  <si>
    <t>15.05.92</t>
  </si>
  <si>
    <t>22.05.92</t>
  </si>
  <si>
    <t>29.05.92</t>
  </si>
  <si>
    <t>05.06.92</t>
  </si>
  <si>
    <t>12.06.92</t>
  </si>
  <si>
    <t>19.06.92</t>
  </si>
  <si>
    <t>26.06.92</t>
  </si>
  <si>
    <t>03.07.92</t>
  </si>
  <si>
    <t>10.07.92</t>
  </si>
  <si>
    <t>17.07.92</t>
  </si>
  <si>
    <t>24.07.92</t>
  </si>
  <si>
    <t>31.07.92</t>
  </si>
  <si>
    <t>07.08.92</t>
  </si>
  <si>
    <t>14.08.92</t>
  </si>
  <si>
    <t>21.08.92</t>
  </si>
  <si>
    <t>28.08.92</t>
  </si>
  <si>
    <t>04.09.92</t>
  </si>
  <si>
    <t>11.09.92</t>
  </si>
  <si>
    <t>18.09.92</t>
  </si>
  <si>
    <t>25.09.92</t>
  </si>
  <si>
    <t>02.10.92</t>
  </si>
  <si>
    <t>09.10.92</t>
  </si>
  <si>
    <t>16.10.92</t>
  </si>
  <si>
    <t>23.10.92</t>
  </si>
  <si>
    <t>30.10.92</t>
  </si>
  <si>
    <t>06.11.92</t>
  </si>
  <si>
    <t>13.11.92</t>
  </si>
  <si>
    <t>20.11.92</t>
  </si>
  <si>
    <t>27.11.92</t>
  </si>
  <si>
    <t>04.12.92</t>
  </si>
  <si>
    <t>11.12.92</t>
  </si>
  <si>
    <t>18.12.92</t>
  </si>
  <si>
    <t>25.12.92</t>
  </si>
  <si>
    <t>01.01.93</t>
  </si>
  <si>
    <t>08.01.93</t>
  </si>
  <si>
    <t>15.01.93</t>
  </si>
  <si>
    <t>22.01.93</t>
  </si>
  <si>
    <t>29.01.93</t>
  </si>
  <si>
    <t>05.02.93</t>
  </si>
  <si>
    <t>12.02.93</t>
  </si>
  <si>
    <t>19.02.93</t>
  </si>
  <si>
    <t>26.02.93</t>
  </si>
  <si>
    <t>05.03.93</t>
  </si>
  <si>
    <t>12.03.93</t>
  </si>
  <si>
    <t>19.03.93</t>
  </si>
  <si>
    <t>26.03.93</t>
  </si>
  <si>
    <t>02.04.93</t>
  </si>
  <si>
    <t>09.04.93</t>
  </si>
  <si>
    <t>16.04.93</t>
  </si>
  <si>
    <t>23.04.93</t>
  </si>
  <si>
    <t>30.04.93</t>
  </si>
  <si>
    <t>07.05.93</t>
  </si>
  <si>
    <t>14.05.93</t>
  </si>
  <si>
    <t>21.05.93</t>
  </si>
  <si>
    <t>28.05.93</t>
  </si>
  <si>
    <t>04.06.93</t>
  </si>
  <si>
    <t>11.06.93</t>
  </si>
  <si>
    <t>18.06.93</t>
  </si>
  <si>
    <t>25.06.93</t>
  </si>
  <si>
    <t>02.07.93</t>
  </si>
  <si>
    <t>09.07.93</t>
  </si>
  <si>
    <t>16.07.93</t>
  </si>
  <si>
    <t>23.07.93</t>
  </si>
  <si>
    <t>30.07.93</t>
  </si>
  <si>
    <t>06.08.93</t>
  </si>
  <si>
    <t>13.08.93</t>
  </si>
  <si>
    <t>20.08.93</t>
  </si>
  <si>
    <t>27.08.93</t>
  </si>
  <si>
    <t>03.09.93</t>
  </si>
  <si>
    <t>10.09.93</t>
  </si>
  <si>
    <t>17.09.93</t>
  </si>
  <si>
    <t>24.09.93</t>
  </si>
  <si>
    <t>01.10.93</t>
  </si>
  <si>
    <t>08.10.93</t>
  </si>
  <si>
    <t>15.10.93</t>
  </si>
  <si>
    <t>22.10.93</t>
  </si>
  <si>
    <t>29.10.93</t>
  </si>
  <si>
    <t>05.11.93</t>
  </si>
  <si>
    <t>12.11.93</t>
  </si>
  <si>
    <t>19.11.93</t>
  </si>
  <si>
    <t>26.11.93</t>
  </si>
  <si>
    <t>03.12.93</t>
  </si>
  <si>
    <t>10.12.93</t>
  </si>
  <si>
    <t>17.12.93</t>
  </si>
  <si>
    <t>24.12.93</t>
  </si>
  <si>
    <t>31.12.93</t>
  </si>
  <si>
    <t>07.01.94</t>
  </si>
  <si>
    <t>14.01.94</t>
  </si>
  <si>
    <t>21.01.94</t>
  </si>
  <si>
    <t>28.01.94</t>
  </si>
  <si>
    <t>04.02.94</t>
  </si>
  <si>
    <t>11.02.94</t>
  </si>
  <si>
    <t>18.02.94</t>
  </si>
  <si>
    <t>25.02.94</t>
  </si>
  <si>
    <t>04.03.94</t>
  </si>
  <si>
    <t>11.03.94</t>
  </si>
  <si>
    <t>18.03.94</t>
  </si>
  <si>
    <t>25.03.94</t>
  </si>
  <si>
    <t>01.04.94</t>
  </si>
  <si>
    <t>08.04.94</t>
  </si>
  <si>
    <t>15.04.94</t>
  </si>
  <si>
    <t>22.04.94</t>
  </si>
  <si>
    <t>29.04.94</t>
  </si>
  <si>
    <t>06.05.94</t>
  </si>
  <si>
    <t>13.05.94</t>
  </si>
  <si>
    <t>20.05.94</t>
  </si>
  <si>
    <t>27.05.94</t>
  </si>
  <si>
    <t>03.06.94</t>
  </si>
  <si>
    <t>10.06.94</t>
  </si>
  <si>
    <t>17.06.94</t>
  </si>
  <si>
    <t>24.06.94</t>
  </si>
  <si>
    <t>01.07.94</t>
  </si>
  <si>
    <t>08.07.94</t>
  </si>
  <si>
    <t>15.07.94</t>
  </si>
  <si>
    <t>22.07.94</t>
  </si>
  <si>
    <t>29.07.94</t>
  </si>
  <si>
    <t>05.08.94</t>
  </si>
  <si>
    <t>12.08.94</t>
  </si>
  <si>
    <t>19.08.94</t>
  </si>
  <si>
    <t>26.08.94</t>
  </si>
  <si>
    <t>02.09.94</t>
  </si>
  <si>
    <t>09.09.94</t>
  </si>
  <si>
    <t>16.09.94</t>
  </si>
  <si>
    <t>23.09.94</t>
  </si>
  <si>
    <t>30.09.94</t>
  </si>
  <si>
    <t>07.10.94</t>
  </si>
  <si>
    <t>14.10.94</t>
  </si>
  <si>
    <t>21.10.94</t>
  </si>
  <si>
    <t>28.10.94</t>
  </si>
  <si>
    <t>04.11.94</t>
  </si>
  <si>
    <t>11.11.94</t>
  </si>
  <si>
    <t>18.11.94</t>
  </si>
  <si>
    <t>25.11.94</t>
  </si>
  <si>
    <t>02.12.94</t>
  </si>
  <si>
    <t>09.12.94</t>
  </si>
  <si>
    <t>16.12.94</t>
  </si>
  <si>
    <t>23.12.94</t>
  </si>
  <si>
    <t>30.12.94</t>
  </si>
  <si>
    <t>06.01.95</t>
  </si>
  <si>
    <t>13.01.95</t>
  </si>
  <si>
    <t>20.01.95</t>
  </si>
  <si>
    <t>27.01.95</t>
  </si>
  <si>
    <t>03.02.95</t>
  </si>
  <si>
    <t>10.02.95</t>
  </si>
  <si>
    <t>17.02.95</t>
  </si>
  <si>
    <t>24.02.95</t>
  </si>
  <si>
    <t>03.03.95</t>
  </si>
  <si>
    <t>10.03.95</t>
  </si>
  <si>
    <t>17.03.95</t>
  </si>
  <si>
    <t>24.03.95</t>
  </si>
  <si>
    <t>31.03.95</t>
  </si>
  <si>
    <t>07.04.95</t>
  </si>
  <si>
    <t>14.04.95</t>
  </si>
  <si>
    <t>21.04.95</t>
  </si>
  <si>
    <t>28.04.95</t>
  </si>
  <si>
    <t>05.05.95</t>
  </si>
  <si>
    <t>12.05.95</t>
  </si>
  <si>
    <t>19.05.95</t>
  </si>
  <si>
    <t>26.05.95</t>
  </si>
  <si>
    <t>02.06.95</t>
  </si>
  <si>
    <t>09.06.95</t>
  </si>
  <si>
    <t>16.06.95</t>
  </si>
  <si>
    <t>23.06.95</t>
  </si>
  <si>
    <t>30.06.95</t>
  </si>
  <si>
    <t>07.07.95</t>
  </si>
  <si>
    <t>14.07.95</t>
  </si>
  <si>
    <t>21.07.95</t>
  </si>
  <si>
    <t>28.07.95</t>
  </si>
  <si>
    <t>04.08.95</t>
  </si>
  <si>
    <t>11.08.95</t>
  </si>
  <si>
    <t>18.08.95</t>
  </si>
  <si>
    <t>25.08.95</t>
  </si>
  <si>
    <t>01.09.95</t>
  </si>
  <si>
    <t>08.09.95</t>
  </si>
  <si>
    <t>15.09.95</t>
  </si>
  <si>
    <t>22.09.95</t>
  </si>
  <si>
    <t>29.09.95</t>
  </si>
  <si>
    <t>06.10.95</t>
  </si>
  <si>
    <t>13.10.95</t>
  </si>
  <si>
    <t>20.10.95</t>
  </si>
  <si>
    <t>27.10.95</t>
  </si>
  <si>
    <t>03.11.95</t>
  </si>
  <si>
    <t>10.11.95</t>
  </si>
  <si>
    <t>17.11.95</t>
  </si>
  <si>
    <t>24.11.95</t>
  </si>
  <si>
    <t>01.12.95</t>
  </si>
  <si>
    <t>08.12.95</t>
  </si>
  <si>
    <t>15.12.95</t>
  </si>
  <si>
    <t>22.12.95</t>
  </si>
  <si>
    <t>29.12.95</t>
  </si>
  <si>
    <t>05.01.96</t>
  </si>
  <si>
    <t>12.01.96</t>
  </si>
  <si>
    <t>19.01.96</t>
  </si>
  <si>
    <t>26.01.96</t>
  </si>
  <si>
    <t>02.02.96</t>
  </si>
  <si>
    <t>09.02.96</t>
  </si>
  <si>
    <t>16.02.96</t>
  </si>
  <si>
    <t>23.02.96</t>
  </si>
  <si>
    <t>01.03.96</t>
  </si>
  <si>
    <t>08.03.96</t>
  </si>
  <si>
    <t>15.03.96</t>
  </si>
  <si>
    <t>22.03.96</t>
  </si>
  <si>
    <t>29.03.96</t>
  </si>
  <si>
    <t>05.04.96</t>
  </si>
  <si>
    <t>12.04.96</t>
  </si>
  <si>
    <t>19.04.96</t>
  </si>
  <si>
    <t>26.04.96</t>
  </si>
  <si>
    <t>03.05.96</t>
  </si>
  <si>
    <t>10.05.96</t>
  </si>
  <si>
    <t>17.05.96</t>
  </si>
  <si>
    <t>24.05.96</t>
  </si>
  <si>
    <t>31.05.96</t>
  </si>
  <si>
    <t>07.06.96</t>
  </si>
  <si>
    <t>14.06.96</t>
  </si>
  <si>
    <t>21.06.96</t>
  </si>
  <si>
    <t>28.06.96</t>
  </si>
  <si>
    <t>05.07.96</t>
  </si>
  <si>
    <t>12.07.96</t>
  </si>
  <si>
    <t>19.07.96</t>
  </si>
  <si>
    <t>26.07.96</t>
  </si>
  <si>
    <t>02.08.96</t>
  </si>
  <si>
    <t>09.08.96</t>
  </si>
  <si>
    <t>16.08.96</t>
  </si>
  <si>
    <t>23.08.96</t>
  </si>
  <si>
    <t>30.08.96</t>
  </si>
  <si>
    <t>06.09.96</t>
  </si>
  <si>
    <t>13.09.96</t>
  </si>
  <si>
    <t>20.09.96</t>
  </si>
  <si>
    <t>27.09.96</t>
  </si>
  <si>
    <t>04.10.96</t>
  </si>
  <si>
    <t>11.10.96</t>
  </si>
  <si>
    <t>18.10.96</t>
  </si>
  <si>
    <t>25.10.96</t>
  </si>
  <si>
    <t>01.11.96</t>
  </si>
  <si>
    <t>08.11.96</t>
  </si>
  <si>
    <t>15.11.96</t>
  </si>
  <si>
    <t>22.11.96</t>
  </si>
  <si>
    <t>29.11.96</t>
  </si>
  <si>
    <t>06.12.96</t>
  </si>
  <si>
    <t>13.12.96</t>
  </si>
  <si>
    <t>20.12.96</t>
  </si>
  <si>
    <t>27.12.96</t>
  </si>
  <si>
    <t>03.01.97</t>
  </si>
  <si>
    <t>10.01.97</t>
  </si>
  <si>
    <t>17.01.97</t>
  </si>
  <si>
    <t>24.01.97</t>
  </si>
  <si>
    <t>31.01.97</t>
  </si>
  <si>
    <t>07.02.97</t>
  </si>
  <si>
    <t>14.02.97</t>
  </si>
  <si>
    <t>21.02.97</t>
  </si>
  <si>
    <t>28.02.97</t>
  </si>
  <si>
    <t>07.03.97</t>
  </si>
  <si>
    <t>14.03.97</t>
  </si>
  <si>
    <t>21.03.97</t>
  </si>
  <si>
    <t>28.03.97</t>
  </si>
  <si>
    <t>04.04.97</t>
  </si>
  <si>
    <t>11.04.97</t>
  </si>
  <si>
    <t>18.04.97</t>
  </si>
  <si>
    <t>25.04.97</t>
  </si>
  <si>
    <t>02.05.97</t>
  </si>
  <si>
    <t>09.05.97</t>
  </si>
  <si>
    <t>16.05.97</t>
  </si>
  <si>
    <t>23.05.97</t>
  </si>
  <si>
    <t>30.05.97</t>
  </si>
  <si>
    <t>06.06.97</t>
  </si>
  <si>
    <t>13.06.97</t>
  </si>
  <si>
    <t>20.06.97</t>
  </si>
  <si>
    <t>27.06.97</t>
  </si>
  <si>
    <t>04.07.97</t>
  </si>
  <si>
    <t>11.07.97</t>
  </si>
  <si>
    <t>18.07.97</t>
  </si>
  <si>
    <t>25.07.97</t>
  </si>
  <si>
    <t>01.08.97</t>
  </si>
  <si>
    <t>08.08.97</t>
  </si>
  <si>
    <t>15.08.97</t>
  </si>
  <si>
    <t>22.08.97</t>
  </si>
  <si>
    <t>29.08.97</t>
  </si>
  <si>
    <t>05.09.97</t>
  </si>
  <si>
    <t>12.09.97</t>
  </si>
  <si>
    <t>19.09.97</t>
  </si>
  <si>
    <t>26.09.97</t>
  </si>
  <si>
    <t>03.10.97</t>
  </si>
  <si>
    <t>10.10.97</t>
  </si>
  <si>
    <t>17.10.97</t>
  </si>
  <si>
    <t>24.10.97</t>
  </si>
  <si>
    <t>31.10.97</t>
  </si>
  <si>
    <t>07.11.97</t>
  </si>
  <si>
    <t>14.11.97</t>
  </si>
  <si>
    <t>21.11.97</t>
  </si>
  <si>
    <t>28.11.97</t>
  </si>
  <si>
    <t>05.12.97</t>
  </si>
  <si>
    <t>12.12.97</t>
  </si>
  <si>
    <t>19.12.97</t>
  </si>
  <si>
    <t>26.12.97</t>
  </si>
  <si>
    <t>02.01.98</t>
  </si>
  <si>
    <t>09.01.98</t>
  </si>
  <si>
    <t>16.01.98</t>
  </si>
  <si>
    <t>23.01.98</t>
  </si>
  <si>
    <t>30.01.98</t>
  </si>
  <si>
    <t>06.02.98</t>
  </si>
  <si>
    <t>13.02.98</t>
  </si>
  <si>
    <t>20.02.98</t>
  </si>
  <si>
    <t>27.02.98</t>
  </si>
  <si>
    <t>06.03.98</t>
  </si>
  <si>
    <t>13.03.98</t>
  </si>
  <si>
    <t>20.03.98</t>
  </si>
  <si>
    <t>27.03.98</t>
  </si>
  <si>
    <t>03.04.98</t>
  </si>
  <si>
    <t>10.04.98</t>
  </si>
  <si>
    <t>17.04.98</t>
  </si>
  <si>
    <t>24.04.98</t>
  </si>
  <si>
    <t>01.05.98</t>
  </si>
  <si>
    <t>08.05.98</t>
  </si>
  <si>
    <t>15.05.98</t>
  </si>
  <si>
    <t>22.05.98</t>
  </si>
  <si>
    <t>29.05.98</t>
  </si>
  <si>
    <t>05.06.98</t>
  </si>
  <si>
    <t>12.06.98</t>
  </si>
  <si>
    <t>19.06.98</t>
  </si>
  <si>
    <t>26.06.98</t>
  </si>
  <si>
    <t>03.07.98</t>
  </si>
  <si>
    <t>10.07.98</t>
  </si>
  <si>
    <t>17.07.98</t>
  </si>
  <si>
    <t>24.07.98</t>
  </si>
  <si>
    <t>31.07.98</t>
  </si>
  <si>
    <t>07.08.98</t>
  </si>
  <si>
    <t>14.08.98</t>
  </si>
  <si>
    <t>21.08.98</t>
  </si>
  <si>
    <t>28.08.98</t>
  </si>
  <si>
    <t>04.09.98</t>
  </si>
  <si>
    <t>11.09.98</t>
  </si>
  <si>
    <t>18.09.98</t>
  </si>
  <si>
    <t>25.09.98</t>
  </si>
  <si>
    <t>02.10.98</t>
  </si>
  <si>
    <t>09.10.98</t>
  </si>
  <si>
    <t>16.10.98</t>
  </si>
  <si>
    <t>23.10.98</t>
  </si>
  <si>
    <t>30.10.98</t>
  </si>
  <si>
    <t>06.11.98</t>
  </si>
  <si>
    <t>13.11.98</t>
  </si>
  <si>
    <t>20.11.98</t>
  </si>
  <si>
    <t>27.11.98</t>
  </si>
  <si>
    <t>04.12.98</t>
  </si>
  <si>
    <t>11.12.98</t>
  </si>
  <si>
    <t>18.12.98</t>
  </si>
  <si>
    <t>25.12.98</t>
  </si>
  <si>
    <t>01.01.99</t>
  </si>
  <si>
    <t>08.01.99</t>
  </si>
  <si>
    <t>15.01.99</t>
  </si>
  <si>
    <t>22.01.99</t>
  </si>
  <si>
    <t>29.01.99</t>
  </si>
  <si>
    <t>05.02.99</t>
  </si>
  <si>
    <t>12.02.99</t>
  </si>
  <si>
    <t>19.02.99</t>
  </si>
  <si>
    <t>26.02.99</t>
  </si>
  <si>
    <t>05.03.99</t>
  </si>
  <si>
    <t>12.03.99</t>
  </si>
  <si>
    <t>19.03.99</t>
  </si>
  <si>
    <t>26.03.99</t>
  </si>
  <si>
    <t>02.04.99</t>
  </si>
  <si>
    <t>09.04.99</t>
  </si>
  <si>
    <t>16.04.99</t>
  </si>
  <si>
    <t>23.04.99</t>
  </si>
  <si>
    <t>30.04.99</t>
  </si>
  <si>
    <t>07.05.99</t>
  </si>
  <si>
    <t>14.05.99</t>
  </si>
  <si>
    <t>21.05.99</t>
  </si>
  <si>
    <t>28.05.99</t>
  </si>
  <si>
    <t>04.06.99</t>
  </si>
  <si>
    <t>11.06.99</t>
  </si>
  <si>
    <t>18.06.99</t>
  </si>
  <si>
    <t>25.06.99</t>
  </si>
  <si>
    <t>02.07.99</t>
  </si>
  <si>
    <t>09.07.99</t>
  </si>
  <si>
    <t>16.07.99</t>
  </si>
  <si>
    <t>23.07.99</t>
  </si>
  <si>
    <t>30.07.99</t>
  </si>
  <si>
    <t>06.08.99</t>
  </si>
  <si>
    <t>13.08.99</t>
  </si>
  <si>
    <t>20.08.99</t>
  </si>
  <si>
    <t>27.08.99</t>
  </si>
  <si>
    <t>03.09.99</t>
  </si>
  <si>
    <t>10.09.99</t>
  </si>
  <si>
    <t>17.09.99</t>
  </si>
  <si>
    <t>24.09.99</t>
  </si>
  <si>
    <t>01.10.99</t>
  </si>
  <si>
    <t>08.10.99</t>
  </si>
  <si>
    <t>15.10.99</t>
  </si>
  <si>
    <t>22.10.99</t>
  </si>
  <si>
    <t>29.10.99</t>
  </si>
  <si>
    <t>05.11.99</t>
  </si>
  <si>
    <t>12.11.99</t>
  </si>
  <si>
    <t>19.11.99</t>
  </si>
  <si>
    <t>26.11.99</t>
  </si>
  <si>
    <t>03.12.99</t>
  </si>
  <si>
    <t>10.12.99</t>
  </si>
  <si>
    <t>17.12.99</t>
  </si>
  <si>
    <t>24.12.99</t>
  </si>
  <si>
    <t>31.12.99</t>
  </si>
  <si>
    <t>07.01.00</t>
  </si>
  <si>
    <t>14.01.00</t>
  </si>
  <si>
    <t>21.01.00</t>
  </si>
  <si>
    <t>28.01.00</t>
  </si>
  <si>
    <t>04.02.00</t>
  </si>
  <si>
    <t>11.02.00</t>
  </si>
  <si>
    <t>18.02.00</t>
  </si>
  <si>
    <t>25.02.00</t>
  </si>
  <si>
    <t>03.03.00</t>
  </si>
  <si>
    <t>10.03.00</t>
  </si>
  <si>
    <t>17.03.00</t>
  </si>
  <si>
    <t>24.03.00</t>
  </si>
  <si>
    <t>31.03.00</t>
  </si>
  <si>
    <t>07.04.00</t>
  </si>
  <si>
    <t>14.04.00</t>
  </si>
  <si>
    <t>21.04.00</t>
  </si>
  <si>
    <t>28.04.00</t>
  </si>
  <si>
    <t>05.05.00</t>
  </si>
  <si>
    <t>12.05.00</t>
  </si>
  <si>
    <t>19.05.00</t>
  </si>
  <si>
    <t>26.05.00</t>
  </si>
  <si>
    <t>02.06.00</t>
  </si>
  <si>
    <t>09.06.00</t>
  </si>
  <si>
    <t>16.06.00</t>
  </si>
  <si>
    <t>23.06.00</t>
  </si>
  <si>
    <t>30.06.00</t>
  </si>
  <si>
    <t>07.07.00</t>
  </si>
  <si>
    <t>14.07.00</t>
  </si>
  <si>
    <t>21.07.00</t>
  </si>
  <si>
    <t>28.07.00</t>
  </si>
  <si>
    <t>04.08.00</t>
  </si>
  <si>
    <t>11.08.00</t>
  </si>
  <si>
    <t>18.08.00</t>
  </si>
  <si>
    <t>25.08.00</t>
  </si>
  <si>
    <t>01.09.00</t>
  </si>
  <si>
    <t>08.09.00</t>
  </si>
  <si>
    <t>15.09.00</t>
  </si>
  <si>
    <t>22.09.00</t>
  </si>
  <si>
    <t>29.09.00</t>
  </si>
  <si>
    <t>06.10.00</t>
  </si>
  <si>
    <t>13.10.00</t>
  </si>
  <si>
    <t>20.10.00</t>
  </si>
  <si>
    <t>27.10.00</t>
  </si>
  <si>
    <t>03.11.00</t>
  </si>
  <si>
    <t>10.11.00</t>
  </si>
  <si>
    <t>17.11.00</t>
  </si>
  <si>
    <t>24.11.00</t>
  </si>
  <si>
    <t>01.12.00</t>
  </si>
  <si>
    <t>08.12.00</t>
  </si>
  <si>
    <t>15.12.00</t>
  </si>
  <si>
    <t>22.12.00</t>
  </si>
  <si>
    <t>29.12.00</t>
  </si>
  <si>
    <t>05.01.01</t>
  </si>
  <si>
    <t>12.01.01</t>
  </si>
  <si>
    <t>19.01.01</t>
  </si>
  <si>
    <t>26.01.01</t>
  </si>
  <si>
    <t>02.02.01</t>
  </si>
  <si>
    <t>09.02.01</t>
  </si>
  <si>
    <t>16.02.01</t>
  </si>
  <si>
    <t>23.02.01</t>
  </si>
  <si>
    <t>02.03.01</t>
  </si>
  <si>
    <t>09.03.01</t>
  </si>
  <si>
    <t>16.03.01</t>
  </si>
  <si>
    <t>23.03.01</t>
  </si>
  <si>
    <t>30.03.01</t>
  </si>
  <si>
    <t>06.04.01</t>
  </si>
  <si>
    <t>13.04.01</t>
  </si>
  <si>
    <t>20.04.01</t>
  </si>
  <si>
    <t>27.04.01</t>
  </si>
  <si>
    <t>04.05.01</t>
  </si>
  <si>
    <t>11.05.01</t>
  </si>
  <si>
    <t>18.05.01</t>
  </si>
  <si>
    <t>25.05.01</t>
  </si>
  <si>
    <t>01.06.01</t>
  </si>
  <si>
    <t>08.06.01</t>
  </si>
  <si>
    <t>15.06.01</t>
  </si>
  <si>
    <t>22.06.01</t>
  </si>
  <si>
    <t>29.06.01</t>
  </si>
  <si>
    <t>06.07.01</t>
  </si>
  <si>
    <t>13.07.01</t>
  </si>
  <si>
    <t>20.07.01</t>
  </si>
  <si>
    <t>27.07.01</t>
  </si>
  <si>
    <t>03.08.01</t>
  </si>
  <si>
    <t>10.08.01</t>
  </si>
  <si>
    <t>17.08.01</t>
  </si>
  <si>
    <t>24.08.01</t>
  </si>
  <si>
    <t>31.08.01</t>
  </si>
  <si>
    <t>07.09.01</t>
  </si>
  <si>
    <t>14.09.01</t>
  </si>
  <si>
    <t>21.09.01</t>
  </si>
  <si>
    <t>28.09.01</t>
  </si>
  <si>
    <t>05.10.01</t>
  </si>
  <si>
    <t>12.10.01</t>
  </si>
  <si>
    <t>19.10.01</t>
  </si>
  <si>
    <t>26.10.01</t>
  </si>
  <si>
    <t>02.11.01</t>
  </si>
  <si>
    <t>09.11.01</t>
  </si>
  <si>
    <t>16.11.01</t>
  </si>
  <si>
    <t>23.11.01</t>
  </si>
  <si>
    <t>30.11.01</t>
  </si>
  <si>
    <t>07.12.01</t>
  </si>
  <si>
    <t>14.12.01</t>
  </si>
  <si>
    <t>21.12.01</t>
  </si>
  <si>
    <t>28.12.01</t>
  </si>
  <si>
    <t>04.01.02</t>
  </si>
  <si>
    <t>11.01.02</t>
  </si>
  <si>
    <t>18.01.02</t>
  </si>
  <si>
    <t>25.01.02</t>
  </si>
  <si>
    <t>01.02.02</t>
  </si>
  <si>
    <t>08.02.02</t>
  </si>
  <si>
    <t>15.02.02</t>
  </si>
  <si>
    <t>22.02.02</t>
  </si>
  <si>
    <t>01.03.02</t>
  </si>
  <si>
    <t>08.03.02</t>
  </si>
  <si>
    <t>15.03.02</t>
  </si>
  <si>
    <t>22.03.02</t>
  </si>
  <si>
    <t>29.03.02</t>
  </si>
  <si>
    <t>05.04.02</t>
  </si>
  <si>
    <t>12.04.02</t>
  </si>
  <si>
    <t>19.04.02</t>
  </si>
  <si>
    <t>26.04.02</t>
  </si>
  <si>
    <t>03.05.02</t>
  </si>
  <si>
    <t>10.05.02</t>
  </si>
  <si>
    <t>17.05.02</t>
  </si>
  <si>
    <t>24.05.02</t>
  </si>
  <si>
    <t>31.05.02</t>
  </si>
  <si>
    <t>07.06.02</t>
  </si>
  <si>
    <t>14.06.02</t>
  </si>
  <si>
    <t>21.06.02</t>
  </si>
  <si>
    <t>28.06.02</t>
  </si>
  <si>
    <t>05.07.02</t>
  </si>
  <si>
    <t>12.07.02</t>
  </si>
  <si>
    <t>19.07.02</t>
  </si>
  <si>
    <t>26.07.02</t>
  </si>
  <si>
    <t>02.08.02</t>
  </si>
  <si>
    <t>09.08.02</t>
  </si>
  <si>
    <t>16.08.02</t>
  </si>
  <si>
    <t>23.08.02</t>
  </si>
  <si>
    <t>30.08.02</t>
  </si>
  <si>
    <t>06.09.02</t>
  </si>
  <si>
    <t>13.09.02</t>
  </si>
  <si>
    <t>20.09.02</t>
  </si>
  <si>
    <t>27.09.02</t>
  </si>
  <si>
    <t>04.10.02</t>
  </si>
  <si>
    <t>11.10.02</t>
  </si>
  <si>
    <t>18.10.02</t>
  </si>
  <si>
    <t>25.10.02</t>
  </si>
  <si>
    <t>01.11.02</t>
  </si>
  <si>
    <t>08.11.02</t>
  </si>
  <si>
    <t>15.11.02</t>
  </si>
  <si>
    <t>22.11.02</t>
  </si>
  <si>
    <t>29.11.02</t>
  </si>
  <si>
    <t>06.12.02</t>
  </si>
  <si>
    <t>13.12.02</t>
  </si>
  <si>
    <t>20.12.02</t>
  </si>
  <si>
    <t>27.12.02</t>
  </si>
  <si>
    <t>03.01.03</t>
  </si>
  <si>
    <t>10.01.03</t>
  </si>
  <si>
    <t>17.01.03</t>
  </si>
  <si>
    <t>24.01.03</t>
  </si>
  <si>
    <t>31.01.03</t>
  </si>
  <si>
    <t>07.02.03</t>
  </si>
  <si>
    <t>14.02.03</t>
  </si>
  <si>
    <t>21.02.03</t>
  </si>
  <si>
    <t>28.02.03</t>
  </si>
  <si>
    <t>07.03.03</t>
  </si>
  <si>
    <t>14.03.03</t>
  </si>
  <si>
    <t>21.03.03</t>
  </si>
  <si>
    <t>28.03.03</t>
  </si>
  <si>
    <t>04.04.03</t>
  </si>
  <si>
    <t>11.04.03</t>
  </si>
  <si>
    <t>18.04.03</t>
  </si>
  <si>
    <t>25.04.03</t>
  </si>
  <si>
    <t>02.05.03</t>
  </si>
  <si>
    <t>09.05.03</t>
  </si>
  <si>
    <t>16.05.03</t>
  </si>
  <si>
    <t>23.05.03</t>
  </si>
  <si>
    <t>30.05.03</t>
  </si>
  <si>
    <t>06.06.03</t>
  </si>
  <si>
    <t>13.06.03</t>
  </si>
  <si>
    <t>20.06.03</t>
  </si>
  <si>
    <t>27.06.03</t>
  </si>
  <si>
    <t>04.07.03</t>
  </si>
  <si>
    <t>11.07.03</t>
  </si>
  <si>
    <t>18.07.03</t>
  </si>
  <si>
    <t>25.07.03</t>
  </si>
  <si>
    <t>01.08.03</t>
  </si>
  <si>
    <t>08.08.03</t>
  </si>
  <si>
    <t>15.08.03</t>
  </si>
  <si>
    <t>22.08.03</t>
  </si>
  <si>
    <t>29.08.03</t>
  </si>
  <si>
    <t>05.09.03</t>
  </si>
  <si>
    <t>12.09.03</t>
  </si>
  <si>
    <t>19.09.03</t>
  </si>
  <si>
    <t>26.09.03</t>
  </si>
  <si>
    <t>03.10.03</t>
  </si>
  <si>
    <t>10.10.03</t>
  </si>
  <si>
    <t>17.10.03</t>
  </si>
  <si>
    <t>24.10.03</t>
  </si>
  <si>
    <t>31.10.03</t>
  </si>
  <si>
    <t>07.11.03</t>
  </si>
  <si>
    <t>14.11.03</t>
  </si>
  <si>
    <t>21.11.03</t>
  </si>
  <si>
    <t>28.11.03</t>
  </si>
  <si>
    <t>05.12.03</t>
  </si>
  <si>
    <t>12.12.03</t>
  </si>
  <si>
    <t>19.12.03</t>
  </si>
  <si>
    <t>26.12.03</t>
  </si>
  <si>
    <t>02.01.04</t>
  </si>
  <si>
    <t>09.01.04</t>
  </si>
  <si>
    <t>16.01.04</t>
  </si>
  <si>
    <t>23.01.04</t>
  </si>
  <si>
    <t>30.01.04</t>
  </si>
  <si>
    <t>06.02.04</t>
  </si>
  <si>
    <t>13.02.04</t>
  </si>
  <si>
    <t>20.02.04</t>
  </si>
  <si>
    <t>27.02.04</t>
  </si>
  <si>
    <t>05.03.04</t>
  </si>
  <si>
    <t>12.03.04</t>
  </si>
  <si>
    <t>19.03.04</t>
  </si>
  <si>
    <t>26.03.04</t>
  </si>
  <si>
    <t>02.04.04</t>
  </si>
  <si>
    <t>09.04.04</t>
  </si>
  <si>
    <t>16.04.04</t>
  </si>
  <si>
    <t>23.04.04</t>
  </si>
  <si>
    <t>30.04.04</t>
  </si>
  <si>
    <t>07.05.04</t>
  </si>
  <si>
    <t>14.05.04</t>
  </si>
  <si>
    <t>21.05.04</t>
  </si>
  <si>
    <t>28.05.04</t>
  </si>
  <si>
    <t>04.06.04</t>
  </si>
  <si>
    <t>11.06.04</t>
  </si>
  <si>
    <t>18.06.04</t>
  </si>
  <si>
    <t>25.06.04</t>
  </si>
  <si>
    <t>02.07.04</t>
  </si>
  <si>
    <t>09.07.04</t>
  </si>
  <si>
    <t>16.07.04</t>
  </si>
  <si>
    <t>23.07.04</t>
  </si>
  <si>
    <t>30.07.04</t>
  </si>
  <si>
    <t>06.08.04</t>
  </si>
  <si>
    <t>13.08.04</t>
  </si>
  <si>
    <t>20.08.04</t>
  </si>
  <si>
    <t>27.08.04</t>
  </si>
  <si>
    <t>03.09.04</t>
  </si>
  <si>
    <t>10.09.04</t>
  </si>
  <si>
    <t>17.09.04</t>
  </si>
  <si>
    <t>24.09.04</t>
  </si>
  <si>
    <t>01.10.04</t>
  </si>
  <si>
    <t>08.10.04</t>
  </si>
  <si>
    <t>15.10.04</t>
  </si>
  <si>
    <t>22.10.04</t>
  </si>
  <si>
    <t>29.10.04</t>
  </si>
  <si>
    <t>05.11.04</t>
  </si>
  <si>
    <t>12.11.04</t>
  </si>
  <si>
    <t>19.11.04</t>
  </si>
  <si>
    <t>26.11.04</t>
  </si>
  <si>
    <t>03.12.04</t>
  </si>
  <si>
    <t>10.12.04</t>
  </si>
  <si>
    <t>17.12.04</t>
  </si>
  <si>
    <t>24.12.04</t>
  </si>
  <si>
    <t>31.12.04</t>
  </si>
  <si>
    <t>07.01.05</t>
  </si>
  <si>
    <t>14.01.05</t>
  </si>
  <si>
    <t>21.01.05</t>
  </si>
  <si>
    <t>28.01.05</t>
  </si>
  <si>
    <t>04.02.05</t>
  </si>
  <si>
    <t>11.02.05</t>
  </si>
  <si>
    <t>18.02.05</t>
  </si>
  <si>
    <t>25.02.05</t>
  </si>
  <si>
    <t>04.03.05</t>
  </si>
  <si>
    <t>11.03.05</t>
  </si>
  <si>
    <t>18.03.05</t>
  </si>
  <si>
    <t>25.03.05</t>
  </si>
  <si>
    <t>01.04.05</t>
  </si>
  <si>
    <t>08.04.05</t>
  </si>
  <si>
    <t>15.04.05</t>
  </si>
  <si>
    <t>22.04.05</t>
  </si>
  <si>
    <t>29.04.05</t>
  </si>
  <si>
    <t>06.05.05</t>
  </si>
  <si>
    <t>13.05.05</t>
  </si>
  <si>
    <t>20.05.05</t>
  </si>
  <si>
    <t>27.05.05</t>
  </si>
  <si>
    <t>03.06.05</t>
  </si>
  <si>
    <t>10.06.05</t>
  </si>
  <si>
    <t>17.06.05</t>
  </si>
  <si>
    <t>24.06.05</t>
  </si>
  <si>
    <t>01.07.05</t>
  </si>
  <si>
    <t>08.07.05</t>
  </si>
  <si>
    <t>15.07.05</t>
  </si>
  <si>
    <t>22.07.05</t>
  </si>
  <si>
    <t>29.07.05</t>
  </si>
  <si>
    <t>05.08.05</t>
  </si>
  <si>
    <t>12.08.05</t>
  </si>
  <si>
    <t>19.08.05</t>
  </si>
  <si>
    <t>26.08.05</t>
  </si>
  <si>
    <t>02.09.05</t>
  </si>
  <si>
    <t>09.09.05</t>
  </si>
  <si>
    <t>16.09.05</t>
  </si>
  <si>
    <t>23.09.05</t>
  </si>
  <si>
    <t>30.09.05</t>
  </si>
  <si>
    <t>07.10.05</t>
  </si>
  <si>
    <t>14.10.05</t>
  </si>
  <si>
    <t>21.10.05</t>
  </si>
  <si>
    <t>28.10.05</t>
  </si>
  <si>
    <t>04.11.05</t>
  </si>
  <si>
    <t>11.11.05</t>
  </si>
  <si>
    <t>18.11.05</t>
  </si>
  <si>
    <t>25.11.05</t>
  </si>
  <si>
    <t>02.12.05</t>
  </si>
  <si>
    <t>09.12.05</t>
  </si>
  <si>
    <t>16.12.05</t>
  </si>
  <si>
    <t>23.12.05</t>
  </si>
  <si>
    <t>30.12.05</t>
  </si>
  <si>
    <t>06.01.06</t>
  </si>
  <si>
    <t>13.01.06</t>
  </si>
  <si>
    <t>20.01.06</t>
  </si>
  <si>
    <t>27.01.06</t>
  </si>
  <si>
    <t>03.02.06</t>
  </si>
  <si>
    <t>10.02.06</t>
  </si>
  <si>
    <t>17.02.06</t>
  </si>
  <si>
    <t>24.02.06</t>
  </si>
  <si>
    <t>03.03.06</t>
  </si>
  <si>
    <t>10.03.06</t>
  </si>
  <si>
    <t>17.03.06</t>
  </si>
  <si>
    <t>24.03.06</t>
  </si>
  <si>
    <t>31.03.06</t>
  </si>
  <si>
    <t>07.04.06</t>
  </si>
  <si>
    <t>14.04.06</t>
  </si>
  <si>
    <t>21.04.06</t>
  </si>
  <si>
    <t>28.04.06</t>
  </si>
  <si>
    <t>05.05.06</t>
  </si>
  <si>
    <t>12.05.06</t>
  </si>
  <si>
    <t>19.05.06</t>
  </si>
  <si>
    <t>26.05.06</t>
  </si>
  <si>
    <t>02.06.06</t>
  </si>
  <si>
    <t>09.06.06</t>
  </si>
  <si>
    <t>16.06.06</t>
  </si>
  <si>
    <t>23.06.06</t>
  </si>
  <si>
    <t>30.06.06</t>
  </si>
  <si>
    <t>07.07.06</t>
  </si>
  <si>
    <t>14.07.06</t>
  </si>
  <si>
    <t>21.07.06</t>
  </si>
  <si>
    <t>28.07.06</t>
  </si>
  <si>
    <t>04.08.06</t>
  </si>
  <si>
    <t>11.08.06</t>
  </si>
  <si>
    <t>18.08.06</t>
  </si>
  <si>
    <t>25.08.06</t>
  </si>
  <si>
    <t>01.09.06</t>
  </si>
  <si>
    <t>08.09.06</t>
  </si>
  <si>
    <t>15.09.06</t>
  </si>
  <si>
    <t>22.09.06</t>
  </si>
  <si>
    <t>29.09.06</t>
  </si>
  <si>
    <t>06.10.06</t>
  </si>
  <si>
    <t>13.10.06</t>
  </si>
  <si>
    <t>20.10.06</t>
  </si>
  <si>
    <t>27.10.06</t>
  </si>
  <si>
    <t>03.11.06</t>
  </si>
  <si>
    <t>10.11.06</t>
  </si>
  <si>
    <t>17.11.06</t>
  </si>
  <si>
    <t>24.11.06</t>
  </si>
  <si>
    <t>01.12.06</t>
  </si>
  <si>
    <t>08.12.06</t>
  </si>
  <si>
    <t>15.12.06</t>
  </si>
  <si>
    <t>22.12.06</t>
  </si>
  <si>
    <t>29.12.06</t>
  </si>
  <si>
    <t>05.01.07</t>
  </si>
  <si>
    <t>12.01.07</t>
  </si>
  <si>
    <t>19.01.07</t>
  </si>
  <si>
    <t>26.01.07</t>
  </si>
  <si>
    <t>02.02.07</t>
  </si>
  <si>
    <t>09.02.07</t>
  </si>
  <si>
    <t>16.02.07</t>
  </si>
  <si>
    <t>23.02.07</t>
  </si>
  <si>
    <t>02.03.07</t>
  </si>
  <si>
    <t>09.03.07</t>
  </si>
  <si>
    <t>16.03.07</t>
  </si>
  <si>
    <t>23.03.07</t>
  </si>
  <si>
    <t>30.03.07</t>
  </si>
  <si>
    <t>06.04.07</t>
  </si>
  <si>
    <t>13.04.07</t>
  </si>
  <si>
    <t>20.04.07</t>
  </si>
  <si>
    <t>27.04.07</t>
  </si>
  <si>
    <t>04.05.07</t>
  </si>
  <si>
    <t>11.05.07</t>
  </si>
  <si>
    <t>18.05.07</t>
  </si>
  <si>
    <t>25.05.07</t>
  </si>
  <si>
    <t>01.06.07</t>
  </si>
  <si>
    <t>08.06.07</t>
  </si>
  <si>
    <t>15.06.07</t>
  </si>
  <si>
    <t>22.06.07</t>
  </si>
  <si>
    <t>29.06.07</t>
  </si>
  <si>
    <t>06.07.07</t>
  </si>
  <si>
    <t>13.07.07</t>
  </si>
  <si>
    <t>20.07.07</t>
  </si>
  <si>
    <t>27.07.07</t>
  </si>
  <si>
    <t>03.08.07</t>
  </si>
  <si>
    <t>10.08.07</t>
  </si>
  <si>
    <t>17.08.07</t>
  </si>
  <si>
    <t>24.08.07</t>
  </si>
  <si>
    <t>31.08.07</t>
  </si>
  <si>
    <t>07.09.07</t>
  </si>
  <si>
    <t>14.09.07</t>
  </si>
  <si>
    <t>21.09.07</t>
  </si>
  <si>
    <t>28.09.07</t>
  </si>
  <si>
    <t>05.10.07</t>
  </si>
  <si>
    <t>12.10.07</t>
  </si>
  <si>
    <t>19.10.07</t>
  </si>
  <si>
    <t>26.10.07</t>
  </si>
  <si>
    <t>02.11.07</t>
  </si>
  <si>
    <t>09.11.07</t>
  </si>
  <si>
    <t>16.11.07</t>
  </si>
  <si>
    <t>23.11.07</t>
  </si>
  <si>
    <t>30.11.07</t>
  </si>
  <si>
    <t>07.12.07</t>
  </si>
  <si>
    <t>14.12.07</t>
  </si>
  <si>
    <t>21.12.07</t>
  </si>
  <si>
    <t>28.12.07</t>
  </si>
  <si>
    <t>04.01.08</t>
  </si>
  <si>
    <t>11.01.08</t>
  </si>
  <si>
    <t>18.01.08</t>
  </si>
  <si>
    <t>25.01.08</t>
  </si>
  <si>
    <t>01.02.08</t>
  </si>
  <si>
    <t>08.02.08</t>
  </si>
  <si>
    <t>15.02.08</t>
  </si>
  <si>
    <t>22.02.08</t>
  </si>
  <si>
    <t>29.02.08</t>
  </si>
  <si>
    <t>07.03.08</t>
  </si>
  <si>
    <t>14.03.08</t>
  </si>
  <si>
    <t>21.03.08</t>
  </si>
  <si>
    <t>28.03.08</t>
  </si>
  <si>
    <t>04.04.08</t>
  </si>
  <si>
    <t>11.04.08</t>
  </si>
  <si>
    <t>18.04.08</t>
  </si>
  <si>
    <t>25.04.08</t>
  </si>
  <si>
    <t>02.05.08</t>
  </si>
  <si>
    <t>09.05.08</t>
  </si>
  <si>
    <t>16.05.08</t>
  </si>
  <si>
    <t>23.05.08</t>
  </si>
  <si>
    <t>30.05.08</t>
  </si>
  <si>
    <t>06.06.08</t>
  </si>
  <si>
    <t>13.06.08</t>
  </si>
  <si>
    <t>20.06.08</t>
  </si>
  <si>
    <t>27.06.08</t>
  </si>
  <si>
    <t>04.07.08</t>
  </si>
  <si>
    <t>11.07.08</t>
  </si>
  <si>
    <t>18.07.08</t>
  </si>
  <si>
    <t>25.07.08</t>
  </si>
  <si>
    <t>01.08.08</t>
  </si>
  <si>
    <t>08.08.08</t>
  </si>
  <si>
    <t>15.08.08</t>
  </si>
  <si>
    <t>22.08.08</t>
  </si>
  <si>
    <t>29.08.08</t>
  </si>
  <si>
    <t>05.09.08</t>
  </si>
  <si>
    <t>12.09.08</t>
  </si>
  <si>
    <t>19.09.08</t>
  </si>
  <si>
    <t>26.09.08</t>
  </si>
  <si>
    <t>03.10.08</t>
  </si>
  <si>
    <t>10.10.08</t>
  </si>
  <si>
    <t>17.10.08</t>
  </si>
  <si>
    <t>24.10.08</t>
  </si>
  <si>
    <t>31.10.08</t>
  </si>
  <si>
    <t>07.11.08</t>
  </si>
  <si>
    <t>14.11.08</t>
  </si>
  <si>
    <t>21.11.08</t>
  </si>
  <si>
    <t>28.11.08</t>
  </si>
  <si>
    <t>05.12.08</t>
  </si>
  <si>
    <t>12.12.08</t>
  </si>
  <si>
    <t>19.12.08</t>
  </si>
  <si>
    <t>26.12.08</t>
  </si>
  <si>
    <t>02.01.09</t>
  </si>
  <si>
    <t>09.01.09</t>
  </si>
  <si>
    <t>16.01.09</t>
  </si>
  <si>
    <t>23.01.09</t>
  </si>
  <si>
    <t>30.01.09</t>
  </si>
  <si>
    <t>06.02.09</t>
  </si>
  <si>
    <t>13.02.09</t>
  </si>
  <si>
    <t>20.02.09</t>
  </si>
  <si>
    <t>27.02.09</t>
  </si>
  <si>
    <t>06.03.09</t>
  </si>
  <si>
    <t>13.03.09</t>
  </si>
  <si>
    <t>20.03.09</t>
  </si>
  <si>
    <t>27.03.09</t>
  </si>
  <si>
    <t>03.04.09</t>
  </si>
  <si>
    <t>10.04.09</t>
  </si>
  <si>
    <t>17.04.09</t>
  </si>
  <si>
    <t>24.04.09</t>
  </si>
  <si>
    <t>01.05.09</t>
  </si>
  <si>
    <t>08.05.09</t>
  </si>
  <si>
    <t>15.05.09</t>
  </si>
  <si>
    <t>22.05.09</t>
  </si>
  <si>
    <t>29.05.09</t>
  </si>
  <si>
    <t>05.06.09</t>
  </si>
  <si>
    <t>12.06.09</t>
  </si>
  <si>
    <t>19.06.09</t>
  </si>
  <si>
    <t>26.06.09</t>
  </si>
  <si>
    <t>03.07.09</t>
  </si>
  <si>
    <t>10.07.09</t>
  </si>
  <si>
    <t>17.07.09</t>
  </si>
  <si>
    <t>24.07.09</t>
  </si>
  <si>
    <t>31.07.09</t>
  </si>
  <si>
    <t>07.08.09</t>
  </si>
  <si>
    <t>14.08.09</t>
  </si>
  <si>
    <t>21.08.09</t>
  </si>
  <si>
    <t>28.08.09</t>
  </si>
  <si>
    <t>04.09.09</t>
  </si>
  <si>
    <t>11.09.09</t>
  </si>
  <si>
    <t>18.09.09</t>
  </si>
  <si>
    <t>25.09.09</t>
  </si>
  <si>
    <t>02.10.09</t>
  </si>
  <si>
    <t>09.10.09</t>
  </si>
  <si>
    <t>16.10.09</t>
  </si>
  <si>
    <t>23.10.09</t>
  </si>
  <si>
    <t>30.10.09</t>
  </si>
  <si>
    <t>06.11.09</t>
  </si>
  <si>
    <t>13.11.09</t>
  </si>
  <si>
    <t>20.11.09</t>
  </si>
  <si>
    <t>27.11.09</t>
  </si>
  <si>
    <t>04.12.09</t>
  </si>
  <si>
    <t>11.12.09</t>
  </si>
  <si>
    <t>18.12.09</t>
  </si>
  <si>
    <t>25.12.09</t>
  </si>
  <si>
    <t>01.01.10</t>
  </si>
  <si>
    <t>08.01.10</t>
  </si>
  <si>
    <t>15.01.10</t>
  </si>
  <si>
    <t>22.01.10</t>
  </si>
  <si>
    <t>29.01.10</t>
  </si>
  <si>
    <t>05.02.10</t>
  </si>
  <si>
    <t>12.02.10</t>
  </si>
  <si>
    <t>19.02.10</t>
  </si>
  <si>
    <t>26.02.10</t>
  </si>
  <si>
    <t>05.03.10</t>
  </si>
  <si>
    <t>12.03.10</t>
  </si>
  <si>
    <t>19.03.10</t>
  </si>
  <si>
    <t>26.03.10</t>
  </si>
  <si>
    <t>02.04.10</t>
  </si>
  <si>
    <t>09.04.10</t>
  </si>
  <si>
    <t>16.04.10</t>
  </si>
  <si>
    <t>23.04.10</t>
  </si>
  <si>
    <t>30.04.10</t>
  </si>
  <si>
    <t>07.05.10</t>
  </si>
  <si>
    <t>14.05.10</t>
  </si>
  <si>
    <t>21.05.10</t>
  </si>
  <si>
    <t>28.05.10</t>
  </si>
  <si>
    <t>04.06.10</t>
  </si>
  <si>
    <t>11.06.10</t>
  </si>
  <si>
    <t>18.06.10</t>
  </si>
  <si>
    <t>25.06.10</t>
  </si>
  <si>
    <t>02.07.10</t>
  </si>
  <si>
    <t>09.07.10</t>
  </si>
  <si>
    <t>16.07.10</t>
  </si>
  <si>
    <t>23.07.10</t>
  </si>
  <si>
    <t>30.07.10</t>
  </si>
  <si>
    <t>06.08.10</t>
  </si>
  <si>
    <t>13.08.10</t>
  </si>
  <si>
    <t>20.08.10</t>
  </si>
  <si>
    <t>27.08.10</t>
  </si>
  <si>
    <t>03.09.10</t>
  </si>
  <si>
    <t>10.09.10</t>
  </si>
  <si>
    <t>17.09.10</t>
  </si>
  <si>
    <t>24.09.10</t>
  </si>
  <si>
    <t>01.10.10</t>
  </si>
  <si>
    <t>08.10.10</t>
  </si>
  <si>
    <t>15.10.10</t>
  </si>
  <si>
    <t>22.10.10</t>
  </si>
  <si>
    <t>29.10.10</t>
  </si>
  <si>
    <t>05.11.10</t>
  </si>
  <si>
    <t>12.11.10</t>
  </si>
  <si>
    <t>19.11.10</t>
  </si>
  <si>
    <t>26.11.10</t>
  </si>
  <si>
    <t>03.12.10</t>
  </si>
  <si>
    <t>10.12.10</t>
  </si>
  <si>
    <t>17.12.10</t>
  </si>
  <si>
    <t>24.12.10</t>
  </si>
  <si>
    <t>31.12.10</t>
  </si>
  <si>
    <t>07.01.11</t>
  </si>
  <si>
    <t>14.01.11</t>
  </si>
  <si>
    <t>21.01.11</t>
  </si>
  <si>
    <t>28.01.11</t>
  </si>
  <si>
    <t>04.02.11</t>
  </si>
  <si>
    <t>11.02.11</t>
  </si>
  <si>
    <t>18.02.11</t>
  </si>
  <si>
    <t>25.02.11</t>
  </si>
  <si>
    <t>04.03.11</t>
  </si>
  <si>
    <t>11.03.11</t>
  </si>
  <si>
    <t>18.03.11</t>
  </si>
  <si>
    <t>25.03.11</t>
  </si>
  <si>
    <t>01.04.11</t>
  </si>
  <si>
    <t>08.04.11</t>
  </si>
  <si>
    <t>15.04.11</t>
  </si>
  <si>
    <t>22.04.11</t>
  </si>
  <si>
    <t>29.04.11</t>
  </si>
  <si>
    <t>06.05.11</t>
  </si>
  <si>
    <t>13.05.11</t>
  </si>
  <si>
    <t>20.05.11</t>
  </si>
  <si>
    <t>27.05.11</t>
  </si>
  <si>
    <t>03.06.11</t>
  </si>
  <si>
    <t>10.06.11</t>
  </si>
  <si>
    <t>17.06.11</t>
  </si>
  <si>
    <t>24.06.11</t>
  </si>
  <si>
    <t>01.07.11</t>
  </si>
  <si>
    <t>08.07.11</t>
  </si>
  <si>
    <t>15.07.11</t>
  </si>
  <si>
    <t>22.07.11</t>
  </si>
  <si>
    <t>29.07.11</t>
  </si>
  <si>
    <t>05.08.11</t>
  </si>
  <si>
    <t>12.08.11</t>
  </si>
  <si>
    <t>19.08.11</t>
  </si>
  <si>
    <t>26.08.11</t>
  </si>
  <si>
    <t>02.09.11</t>
  </si>
  <si>
    <t>09.09.11</t>
  </si>
  <si>
    <t>16.09.11</t>
  </si>
  <si>
    <t>23.09.11</t>
  </si>
  <si>
    <t>30.09.11</t>
  </si>
  <si>
    <t>07.10.11</t>
  </si>
  <si>
    <t>14.10.11</t>
  </si>
  <si>
    <t>21.10.11</t>
  </si>
  <si>
    <t>28.10.11</t>
  </si>
  <si>
    <t>04.11.11</t>
  </si>
  <si>
    <t>11.11.11</t>
  </si>
  <si>
    <t>18.11.11</t>
  </si>
  <si>
    <t>25.11.11</t>
  </si>
  <si>
    <t>02.12.11</t>
  </si>
  <si>
    <t>09.12.11</t>
  </si>
  <si>
    <t>16.12.11</t>
  </si>
  <si>
    <t>23.12.11</t>
  </si>
  <si>
    <t>30.12.11</t>
  </si>
  <si>
    <t>06.01.12</t>
  </si>
  <si>
    <t>13.01.12</t>
  </si>
  <si>
    <t>20.01.12</t>
  </si>
  <si>
    <t>27.01.12</t>
  </si>
  <si>
    <t>03.02.12</t>
  </si>
  <si>
    <t>10.02.12</t>
  </si>
  <si>
    <t>17.02.12</t>
  </si>
  <si>
    <t>24.02.12</t>
  </si>
  <si>
    <t>02.03.12</t>
  </si>
  <si>
    <t>09.03.12</t>
  </si>
  <si>
    <t>16.03.12</t>
  </si>
  <si>
    <t>23.03.12</t>
  </si>
  <si>
    <t>30.03.12</t>
  </si>
  <si>
    <t>06.04.12</t>
  </si>
  <si>
    <t>13.04.12</t>
  </si>
  <si>
    <t>20.04.12</t>
  </si>
  <si>
    <t>27.04.12</t>
  </si>
  <si>
    <t>04.05.12</t>
  </si>
  <si>
    <t>11.05.12</t>
  </si>
  <si>
    <t>18.05.12</t>
  </si>
  <si>
    <t>25.05.12</t>
  </si>
  <si>
    <t>01.06.12</t>
  </si>
  <si>
    <t>08.06.12</t>
  </si>
  <si>
    <t>15.06.12</t>
  </si>
  <si>
    <t>22.06.12</t>
  </si>
  <si>
    <t>29.06.12</t>
  </si>
  <si>
    <t>06.07.12</t>
  </si>
  <si>
    <t>13.07.12</t>
  </si>
  <si>
    <t>20.07.12</t>
  </si>
  <si>
    <t>27.07.12</t>
  </si>
  <si>
    <t>03.08.12</t>
  </si>
  <si>
    <t>10.08.12</t>
  </si>
  <si>
    <t>17.08.12</t>
  </si>
  <si>
    <t>24.08.12</t>
  </si>
  <si>
    <t>31.08.12</t>
  </si>
  <si>
    <t>07.09.12</t>
  </si>
  <si>
    <t>14.09.12</t>
  </si>
  <si>
    <t>21.09.12</t>
  </si>
  <si>
    <t>28.09.12</t>
  </si>
  <si>
    <t>05.10.12</t>
  </si>
  <si>
    <t>12.10.12</t>
  </si>
  <si>
    <t>19.10.12</t>
  </si>
  <si>
    <t>26.10.12</t>
  </si>
  <si>
    <t>02.11.12</t>
  </si>
  <si>
    <t>09.11.12</t>
  </si>
  <si>
    <t>16.11.12</t>
  </si>
  <si>
    <t>23.11.12</t>
  </si>
  <si>
    <t>30.11.12</t>
  </si>
  <si>
    <t>07.12.12</t>
  </si>
  <si>
    <t>14.12.12</t>
  </si>
  <si>
    <t>21.12.12</t>
  </si>
  <si>
    <t>28.12.12</t>
  </si>
  <si>
    <t>04.01.13</t>
  </si>
  <si>
    <t>11.01.13</t>
  </si>
  <si>
    <t>18.01.13</t>
  </si>
  <si>
    <t>25.01.13</t>
  </si>
  <si>
    <t>01.02.13</t>
  </si>
  <si>
    <t>08.02.13</t>
  </si>
  <si>
    <t>15.02.13</t>
  </si>
  <si>
    <t>22.02.13</t>
  </si>
  <si>
    <t>01.03.13</t>
  </si>
  <si>
    <t>08.03.13</t>
  </si>
  <si>
    <t>15.03.13</t>
  </si>
  <si>
    <t>22.03.13</t>
  </si>
  <si>
    <t>29.03.13</t>
  </si>
  <si>
    <t>05.04.13</t>
  </si>
  <si>
    <t>12.04.13</t>
  </si>
  <si>
    <t>19.04.13</t>
  </si>
  <si>
    <t>26.04.13</t>
  </si>
  <si>
    <t>03.05.13</t>
  </si>
  <si>
    <t>10.05.13</t>
  </si>
  <si>
    <t>17.05.13</t>
  </si>
  <si>
    <t>24.05.13</t>
  </si>
  <si>
    <t>31.05.13</t>
  </si>
  <si>
    <t>07.06.13</t>
  </si>
  <si>
    <t>14.06.13</t>
  </si>
  <si>
    <t>21.06.13</t>
  </si>
  <si>
    <t>28.06.13</t>
  </si>
  <si>
    <t>05.07.13</t>
  </si>
  <si>
    <t>12.07.13</t>
  </si>
  <si>
    <t>19.07.13</t>
  </si>
  <si>
    <t>26.07.13</t>
  </si>
  <si>
    <t>02.08.13</t>
  </si>
  <si>
    <t>09.08.13</t>
  </si>
  <si>
    <t>16.08.13</t>
  </si>
  <si>
    <t>23.08.13</t>
  </si>
  <si>
    <t>30.08.13</t>
  </si>
  <si>
    <t>06.09.13</t>
  </si>
  <si>
    <t>13.09.13</t>
  </si>
  <si>
    <t>20.09.13</t>
  </si>
  <si>
    <t>27.09.13</t>
  </si>
  <si>
    <t>04.10.13</t>
  </si>
  <si>
    <t>11.10.13</t>
  </si>
  <si>
    <t>18.10.13</t>
  </si>
  <si>
    <t>25.10.13</t>
  </si>
  <si>
    <t>01.11.13</t>
  </si>
  <si>
    <t>08.11.13</t>
  </si>
  <si>
    <t>15.11.13</t>
  </si>
  <si>
    <t>22.11.13</t>
  </si>
  <si>
    <t>29.11.13</t>
  </si>
  <si>
    <t>06.12.13</t>
  </si>
  <si>
    <t>13.12.13</t>
  </si>
  <si>
    <t>20.12.13</t>
  </si>
  <si>
    <t>27.12.13</t>
  </si>
  <si>
    <t>03.01.14</t>
  </si>
  <si>
    <t>10.01.14</t>
  </si>
  <si>
    <t>17.01.14</t>
  </si>
  <si>
    <t>24.01.14</t>
  </si>
  <si>
    <t>31.01.14</t>
  </si>
  <si>
    <t>07.02.14</t>
  </si>
  <si>
    <t>14.02.14</t>
  </si>
  <si>
    <t>21.02.14</t>
  </si>
  <si>
    <t>28.02.14</t>
  </si>
  <si>
    <t>07.03.14</t>
  </si>
  <si>
    <t>14.03.14</t>
  </si>
  <si>
    <t>21.03.14</t>
  </si>
  <si>
    <t>28.03.14</t>
  </si>
  <si>
    <t>04.04.14</t>
  </si>
  <si>
    <t>11.04.14</t>
  </si>
  <si>
    <t>18.04.14</t>
  </si>
  <si>
    <t>25.04.14</t>
  </si>
  <si>
    <t>02.05.14</t>
  </si>
  <si>
    <t>09.05.14</t>
  </si>
  <si>
    <t>16.05.14</t>
  </si>
  <si>
    <t>23.05.14</t>
  </si>
  <si>
    <t>30.05.14</t>
  </si>
  <si>
    <t>06.06.14</t>
  </si>
  <si>
    <t>13.06.14</t>
  </si>
  <si>
    <t>20.06.14</t>
  </si>
  <si>
    <t>27.06.14</t>
  </si>
  <si>
    <t>04.07.14</t>
  </si>
  <si>
    <t>11.07.14</t>
  </si>
  <si>
    <t>18.07.14</t>
  </si>
  <si>
    <t>25.07.14</t>
  </si>
  <si>
    <t>01.08.14</t>
  </si>
  <si>
    <t>08.08.14</t>
  </si>
  <si>
    <t>15.08.14</t>
  </si>
  <si>
    <t>22.08.14</t>
  </si>
  <si>
    <t>29.08.14</t>
  </si>
  <si>
    <t>05.09.14</t>
  </si>
  <si>
    <t>12.09.14</t>
  </si>
  <si>
    <t>19.09.14</t>
  </si>
  <si>
    <t>26.09.14</t>
  </si>
  <si>
    <t>03.10.14</t>
  </si>
  <si>
    <t>10.10.14</t>
  </si>
  <si>
    <t>17.10.14</t>
  </si>
  <si>
    <t>24.10.14</t>
  </si>
  <si>
    <t>31.10.14</t>
  </si>
  <si>
    <t>07.11.14</t>
  </si>
  <si>
    <t>14.11.14</t>
  </si>
  <si>
    <t>21.11.14</t>
  </si>
  <si>
    <t>28.11.14</t>
  </si>
  <si>
    <t>05.12.14</t>
  </si>
  <si>
    <t>12.12.14</t>
  </si>
  <si>
    <t>19.12.14</t>
  </si>
  <si>
    <t>26.12.14</t>
  </si>
  <si>
    <t>02.01.15</t>
  </si>
  <si>
    <t>09.01.15</t>
  </si>
  <si>
    <t>16.01.15</t>
  </si>
  <si>
    <t>23.01.15</t>
  </si>
  <si>
    <t>30.01.15</t>
  </si>
  <si>
    <t>06.02.15</t>
  </si>
  <si>
    <t>13.02.15</t>
  </si>
  <si>
    <t>20.02.15</t>
  </si>
  <si>
    <t>27.02.15</t>
  </si>
  <si>
    <t>06.03.15</t>
  </si>
  <si>
    <t>13.03.15</t>
  </si>
  <si>
    <t>20.03.15</t>
  </si>
  <si>
    <t>27.03.15</t>
  </si>
  <si>
    <t>03.04.15</t>
  </si>
  <si>
    <t>10.04.15</t>
  </si>
  <si>
    <t>17.04.15</t>
  </si>
  <si>
    <t>24.04.15</t>
  </si>
  <si>
    <t>01.05.15</t>
  </si>
  <si>
    <t>08.05.15</t>
  </si>
  <si>
    <t>15.05.15</t>
  </si>
  <si>
    <t>22.05.15</t>
  </si>
  <si>
    <t>29.05.15</t>
  </si>
  <si>
    <t>05.06.15</t>
  </si>
  <si>
    <t>12.06.15</t>
  </si>
  <si>
    <t>19.06.15</t>
  </si>
  <si>
    <t>26.06.15</t>
  </si>
  <si>
    <t>03.07.15</t>
  </si>
  <si>
    <t>10.07.15</t>
  </si>
  <si>
    <t>17.07.15</t>
  </si>
  <si>
    <t>24.07.15</t>
  </si>
  <si>
    <t>31.07.15</t>
  </si>
  <si>
    <t>07.08.15</t>
  </si>
  <si>
    <t>14.08.15</t>
  </si>
  <si>
    <t>21.08.15</t>
  </si>
  <si>
    <t>28.08.15</t>
  </si>
  <si>
    <t>04.09.15</t>
  </si>
  <si>
    <t>11.09.15</t>
  </si>
  <si>
    <t>18.09.15</t>
  </si>
  <si>
    <t>25.09.15</t>
  </si>
  <si>
    <t>02.10.15</t>
  </si>
  <si>
    <t>09.10.15</t>
  </si>
  <si>
    <t>16.10.15</t>
  </si>
  <si>
    <t>23.10.15</t>
  </si>
  <si>
    <t>30.10.15</t>
  </si>
  <si>
    <t>06.11.15</t>
  </si>
  <si>
    <t>13.11.15</t>
  </si>
  <si>
    <t>20.11.15</t>
  </si>
  <si>
    <t>27.11.15</t>
  </si>
  <si>
    <t>04.12.15</t>
  </si>
  <si>
    <t>11.12.15</t>
  </si>
  <si>
    <t>18.12.15</t>
  </si>
  <si>
    <t>25.12.15</t>
  </si>
  <si>
    <t>01.01.16</t>
  </si>
  <si>
    <t>08.01.16</t>
  </si>
  <si>
    <t>15.01.16</t>
  </si>
  <si>
    <t>22.01.16</t>
  </si>
  <si>
    <t>29.01.16</t>
  </si>
  <si>
    <t>05.02.16</t>
  </si>
  <si>
    <t>12.02.16</t>
  </si>
  <si>
    <t>19.02.16</t>
  </si>
  <si>
    <t>26.02.16</t>
  </si>
  <si>
    <t>04.03.16</t>
  </si>
  <si>
    <t>11.03.16</t>
  </si>
  <si>
    <t>18.03.16</t>
  </si>
  <si>
    <t>25.03.16</t>
  </si>
  <si>
    <t>01.04.16</t>
  </si>
  <si>
    <t>08.04.16</t>
  </si>
  <si>
    <t>15.04.16</t>
  </si>
  <si>
    <t>22.04.16</t>
  </si>
  <si>
    <t>29.04.16</t>
  </si>
  <si>
    <t>06.05.16</t>
  </si>
  <si>
    <t>13.05.16</t>
  </si>
  <si>
    <t>20.05.16</t>
  </si>
  <si>
    <t>27.05.16</t>
  </si>
  <si>
    <t>03.06.16</t>
  </si>
  <si>
    <t>10.06.16</t>
  </si>
  <si>
    <t>17.06.16</t>
  </si>
  <si>
    <t>24.06.16</t>
  </si>
  <si>
    <t>01.07.16</t>
  </si>
  <si>
    <t>08.07.16</t>
  </si>
  <si>
    <t>15.07.16</t>
  </si>
  <si>
    <t>22.07.16</t>
  </si>
  <si>
    <t>29.07.16</t>
  </si>
  <si>
    <t>05.08.16</t>
  </si>
  <si>
    <t>12.08.16</t>
  </si>
  <si>
    <t>19.08.16</t>
  </si>
  <si>
    <t>26.08.16</t>
  </si>
  <si>
    <t>02.09.16</t>
  </si>
  <si>
    <t>09.09.16</t>
  </si>
  <si>
    <t>16.09.16</t>
  </si>
  <si>
    <t>23.09.16</t>
  </si>
  <si>
    <t>30.09.16</t>
  </si>
  <si>
    <t>07.10.16</t>
  </si>
  <si>
    <t>14.10.16</t>
  </si>
  <si>
    <t>21.10.16</t>
  </si>
  <si>
    <t>28.10.16</t>
  </si>
  <si>
    <t>04.11.16</t>
  </si>
  <si>
    <t>11.11.16</t>
  </si>
  <si>
    <t>18.11.16</t>
  </si>
  <si>
    <t>25.11.16</t>
  </si>
  <si>
    <t>02.12.16</t>
  </si>
  <si>
    <t>09.12.16</t>
  </si>
  <si>
    <t>16.12.16</t>
  </si>
  <si>
    <t>23.12.16</t>
  </si>
  <si>
    <t>30.12.16</t>
  </si>
  <si>
    <t>06.01.17</t>
  </si>
  <si>
    <t>13.01.17</t>
  </si>
  <si>
    <t>20.01.17</t>
  </si>
  <si>
    <t>27.01.17</t>
  </si>
  <si>
    <t>03.02.17</t>
  </si>
  <si>
    <t>10.02.17</t>
  </si>
  <si>
    <t>17.02.17</t>
  </si>
  <si>
    <t>24.02.17</t>
  </si>
  <si>
    <t>03.03.17</t>
  </si>
  <si>
    <t>10.03.17</t>
  </si>
  <si>
    <t>17.03.17</t>
  </si>
  <si>
    <t>24.03.17</t>
  </si>
  <si>
    <t>31.03.17</t>
  </si>
  <si>
    <t>07.04.17</t>
  </si>
  <si>
    <t>14.04.17</t>
  </si>
  <si>
    <t>21.04.17</t>
  </si>
  <si>
    <t>28.04.17</t>
  </si>
  <si>
    <t>05.05.17</t>
  </si>
  <si>
    <t>12.05.17</t>
  </si>
  <si>
    <t>19.05.17</t>
  </si>
  <si>
    <t>26.05.17</t>
  </si>
  <si>
    <t>02.06.17</t>
  </si>
  <si>
    <t>09.06.17</t>
  </si>
  <si>
    <t>16.06.17</t>
  </si>
  <si>
    <t>23.06.17</t>
  </si>
  <si>
    <t>30.06.17</t>
  </si>
  <si>
    <t>07.07.17</t>
  </si>
  <si>
    <t>14.07.17</t>
  </si>
  <si>
    <t>21.07.17</t>
  </si>
  <si>
    <t>28.07.17</t>
  </si>
  <si>
    <t>04.08.17</t>
  </si>
  <si>
    <t>11.08.17</t>
  </si>
  <si>
    <t>18.08.17</t>
  </si>
  <si>
    <t>25.08.17</t>
  </si>
  <si>
    <t>01.09.17</t>
  </si>
  <si>
    <t>08.09.17</t>
  </si>
  <si>
    <t>15.09.17</t>
  </si>
  <si>
    <t>22.09.17</t>
  </si>
  <si>
    <t>29.09.17</t>
  </si>
  <si>
    <t>06.10.17</t>
  </si>
  <si>
    <t>13.10.17</t>
  </si>
  <si>
    <t>20.10.17</t>
  </si>
  <si>
    <t>27.10.17</t>
  </si>
  <si>
    <t>03.11.17</t>
  </si>
  <si>
    <t>10.11.17</t>
  </si>
  <si>
    <t>17.11.17</t>
  </si>
  <si>
    <t>24.11.17</t>
  </si>
  <si>
    <t>01.12.17</t>
  </si>
  <si>
    <t>08.12.17</t>
  </si>
  <si>
    <t>15.12.17</t>
  </si>
  <si>
    <t>22.12.17</t>
  </si>
  <si>
    <t>29.12.17</t>
  </si>
  <si>
    <t>05.01.18</t>
  </si>
  <si>
    <t>12.01.18</t>
  </si>
  <si>
    <t>19.01.18</t>
  </si>
  <si>
    <t>26.01.18</t>
  </si>
  <si>
    <t>02.02.18</t>
  </si>
  <si>
    <t>09.02.18</t>
  </si>
  <si>
    <t>16.02.18</t>
  </si>
  <si>
    <t>23.02.18</t>
  </si>
  <si>
    <t>02.03.18</t>
  </si>
  <si>
    <t>09.03.18</t>
  </si>
  <si>
    <t>16.03.18</t>
  </si>
  <si>
    <t>23.03.18</t>
  </si>
  <si>
    <t>30.03.18</t>
  </si>
  <si>
    <t>06.04.18</t>
  </si>
  <si>
    <t>13.04.18</t>
  </si>
  <si>
    <t>20.04.18</t>
  </si>
  <si>
    <t>27.04.18</t>
  </si>
  <si>
    <t>04.05.18</t>
  </si>
  <si>
    <t>11.05.18</t>
  </si>
  <si>
    <t>18.05.18</t>
  </si>
  <si>
    <t>25.05.18</t>
  </si>
  <si>
    <t>01.06.18</t>
  </si>
  <si>
    <t>08.06.18</t>
  </si>
  <si>
    <t>15.06.18</t>
  </si>
  <si>
    <t>22.06.18</t>
  </si>
  <si>
    <t>29.06.18</t>
  </si>
  <si>
    <t>06.07.18</t>
  </si>
  <si>
    <t>13.07.18</t>
  </si>
  <si>
    <t>20.07.18</t>
  </si>
  <si>
    <t>27.07.18</t>
  </si>
  <si>
    <t>03.08.18</t>
  </si>
  <si>
    <t>10.08.18</t>
  </si>
  <si>
    <t>17.08.18</t>
  </si>
  <si>
    <t>24.08.18</t>
  </si>
  <si>
    <t>31.08.18</t>
  </si>
  <si>
    <t>07.09.18</t>
  </si>
  <si>
    <t>14.09.18</t>
  </si>
  <si>
    <t>21.09.18</t>
  </si>
  <si>
    <t>28.09.18</t>
  </si>
  <si>
    <t>05.10.18</t>
  </si>
  <si>
    <t>12.10.18</t>
  </si>
  <si>
    <t>19.10.18</t>
  </si>
  <si>
    <t>26.10.18</t>
  </si>
  <si>
    <t>02.11.18</t>
  </si>
  <si>
    <t>09.11.18</t>
  </si>
  <si>
    <t>16.11.18</t>
  </si>
  <si>
    <t>23.11.18</t>
  </si>
  <si>
    <t>30.11.18</t>
  </si>
  <si>
    <t>07.12.18</t>
  </si>
  <si>
    <t>14.12.18</t>
  </si>
  <si>
    <t>21.12.18</t>
  </si>
  <si>
    <t>28.12.18</t>
  </si>
  <si>
    <t>04.01.19</t>
  </si>
  <si>
    <t>11.01.19</t>
  </si>
  <si>
    <t>18.01.19</t>
  </si>
  <si>
    <t>25.01.19</t>
  </si>
  <si>
    <t>01.02.19</t>
  </si>
  <si>
    <t>08.02.19</t>
  </si>
  <si>
    <t>15.02.19</t>
  </si>
  <si>
    <t>22.02.19</t>
  </si>
  <si>
    <t>01.03.19</t>
  </si>
  <si>
    <t>08.03.19</t>
  </si>
  <si>
    <t>15.03.19</t>
  </si>
  <si>
    <t>22.03.19</t>
  </si>
  <si>
    <t>29.03.19</t>
  </si>
  <si>
    <t>05.04.19</t>
  </si>
  <si>
    <t>12.04.19</t>
  </si>
  <si>
    <t>19.04.19</t>
  </si>
  <si>
    <t>26.04.19</t>
  </si>
  <si>
    <t>03.05.19</t>
  </si>
  <si>
    <t>10.05.19</t>
  </si>
  <si>
    <t>17.05.19</t>
  </si>
  <si>
    <t>24.05.19</t>
  </si>
  <si>
    <t>31.05.19</t>
  </si>
  <si>
    <t>07.06.19</t>
  </si>
  <si>
    <t>14.06.19</t>
  </si>
  <si>
    <t>21.06.19</t>
  </si>
  <si>
    <t>28.06.19</t>
  </si>
  <si>
    <t>05.07.19</t>
  </si>
  <si>
    <t>12.07.19</t>
  </si>
  <si>
    <t>19.07.19</t>
  </si>
  <si>
    <t>26.07.19</t>
  </si>
  <si>
    <t>02.08.19</t>
  </si>
  <si>
    <t>09.08.19</t>
  </si>
  <si>
    <t>16.08.19</t>
  </si>
  <si>
    <t>23.08.19</t>
  </si>
  <si>
    <t>30.08.19</t>
  </si>
  <si>
    <t>06.09.19</t>
  </si>
  <si>
    <t>13.09.19</t>
  </si>
  <si>
    <t>20.09.19</t>
  </si>
  <si>
    <t>27.09.19</t>
  </si>
  <si>
    <t>04.10.19</t>
  </si>
  <si>
    <t>11.10.19</t>
  </si>
  <si>
    <t>18.10.19</t>
  </si>
  <si>
    <t>25.10.19</t>
  </si>
  <si>
    <t>01.11.19</t>
  </si>
  <si>
    <t>08.11.19</t>
  </si>
  <si>
    <t>15.11.19</t>
  </si>
  <si>
    <t>22.11.19</t>
  </si>
  <si>
    <t>29.11.19</t>
  </si>
  <si>
    <t>06.12.19</t>
  </si>
  <si>
    <t>13.12.19</t>
  </si>
  <si>
    <t>20.12.19</t>
  </si>
  <si>
    <t>27.12.19</t>
  </si>
  <si>
    <t>03.01.20</t>
  </si>
  <si>
    <t>10.01.20</t>
  </si>
  <si>
    <t>17.01.20</t>
  </si>
  <si>
    <t>24.01.20</t>
  </si>
  <si>
    <t>31.01.20</t>
  </si>
  <si>
    <t>07.02.20</t>
  </si>
  <si>
    <t>14.02.20</t>
  </si>
  <si>
    <t>21.02.20</t>
  </si>
  <si>
    <t>28.02.20</t>
  </si>
  <si>
    <t>06.03.20</t>
  </si>
  <si>
    <t>13.03.20</t>
  </si>
  <si>
    <t>20.03.20</t>
  </si>
  <si>
    <t>27.03.20</t>
  </si>
  <si>
    <t>03.04.20</t>
  </si>
  <si>
    <t>10.04.20</t>
  </si>
  <si>
    <t>17.04.20</t>
  </si>
  <si>
    <t>24.04.20</t>
  </si>
  <si>
    <t>01.05.20</t>
  </si>
  <si>
    <t>08.05.20</t>
  </si>
  <si>
    <t>15.05.20</t>
  </si>
  <si>
    <t>22.05.20</t>
  </si>
  <si>
    <t>29.05.20</t>
  </si>
  <si>
    <t>05.06.20</t>
  </si>
  <si>
    <t>12.06.20</t>
  </si>
  <si>
    <t>19.06.20</t>
  </si>
  <si>
    <t>26.06.20</t>
  </si>
  <si>
    <t>03.07.20</t>
  </si>
  <si>
    <t>10.07.20</t>
  </si>
  <si>
    <t>17.07.20</t>
  </si>
  <si>
    <t>24.07.20</t>
  </si>
  <si>
    <t>31.07.20</t>
  </si>
  <si>
    <t>07.08.20</t>
  </si>
  <si>
    <t>14.08.20</t>
  </si>
  <si>
    <t>21.08.20</t>
  </si>
  <si>
    <t>28.08.20</t>
  </si>
  <si>
    <t>04.09.20</t>
  </si>
  <si>
    <t>11.09.20</t>
  </si>
  <si>
    <t>18.09.20</t>
  </si>
  <si>
    <t>25.09.20</t>
  </si>
  <si>
    <t>02.10.20</t>
  </si>
  <si>
    <t>09.10.20</t>
  </si>
  <si>
    <t>16.10.20</t>
  </si>
  <si>
    <t>23.10.20</t>
  </si>
  <si>
    <t>30.10.20</t>
  </si>
  <si>
    <t>06.11.20</t>
  </si>
  <si>
    <t>13.11.20</t>
  </si>
  <si>
    <t>20.11.20</t>
  </si>
  <si>
    <t>27.11.20</t>
  </si>
  <si>
    <t>04.12.20</t>
  </si>
  <si>
    <t>11.12.20</t>
  </si>
  <si>
    <t>18.12.20</t>
  </si>
  <si>
    <t>25.12.20</t>
  </si>
  <si>
    <t>01.01.21</t>
  </si>
  <si>
    <t>08.01.21</t>
  </si>
  <si>
    <t>15.01.21</t>
  </si>
  <si>
    <t>22.01.21</t>
  </si>
  <si>
    <t>29.01.21</t>
  </si>
  <si>
    <t>05.02.21</t>
  </si>
  <si>
    <t>12.02.21</t>
  </si>
  <si>
    <t>19.02.21</t>
  </si>
  <si>
    <t>26.02.21</t>
  </si>
  <si>
    <t>05.03.21</t>
  </si>
  <si>
    <t>12.03.21</t>
  </si>
  <si>
    <t>19.03.21</t>
  </si>
  <si>
    <t>26.03.21</t>
  </si>
  <si>
    <t>02.04.21</t>
  </si>
  <si>
    <t>09.04.21</t>
  </si>
  <si>
    <t>16.04.21</t>
  </si>
  <si>
    <t>23.04.21</t>
  </si>
  <si>
    <t>30.04.21</t>
  </si>
  <si>
    <t>07.05.21</t>
  </si>
  <si>
    <t>14.05.21</t>
  </si>
  <si>
    <t>21.05.21</t>
  </si>
  <si>
    <t>28.05.21</t>
  </si>
  <si>
    <t>04.06.21</t>
  </si>
  <si>
    <t>11.06.21</t>
  </si>
  <si>
    <t>18.06.21</t>
  </si>
  <si>
    <t>25.06.21</t>
  </si>
  <si>
    <t>02.07.21</t>
  </si>
  <si>
    <t>09.07.21</t>
  </si>
  <si>
    <t>16.07.21</t>
  </si>
  <si>
    <t>23.07.21</t>
  </si>
  <si>
    <t>30.07.21</t>
  </si>
  <si>
    <t>06.08.21</t>
  </si>
  <si>
    <t>13.08.21</t>
  </si>
  <si>
    <t>20.08.21</t>
  </si>
  <si>
    <t>27.08.21</t>
  </si>
  <si>
    <t>03.09.21</t>
  </si>
  <si>
    <t>10.09.21</t>
  </si>
  <si>
    <t>17.09.21</t>
  </si>
  <si>
    <t>24.09.21</t>
  </si>
  <si>
    <t>01.10.21</t>
  </si>
  <si>
    <t>08.10.21</t>
  </si>
  <si>
    <t>15.10.21</t>
  </si>
  <si>
    <t>22.10.21</t>
  </si>
  <si>
    <t>29.10.21</t>
  </si>
  <si>
    <t>05.11.21</t>
  </si>
  <si>
    <t>12.11.21</t>
  </si>
  <si>
    <t>19.11.21</t>
  </si>
  <si>
    <t>26.11.21</t>
  </si>
  <si>
    <t>03.12.21</t>
  </si>
  <si>
    <t>10.12.21</t>
  </si>
  <si>
    <t>17.12.21</t>
  </si>
  <si>
    <t>24.12.21</t>
  </si>
  <si>
    <t>31.12.21</t>
  </si>
  <si>
    <t>07.01.22</t>
  </si>
  <si>
    <t>14.01.22</t>
  </si>
  <si>
    <t>21.01.22</t>
  </si>
  <si>
    <t>28.01.22</t>
  </si>
  <si>
    <t>04.02.22</t>
  </si>
  <si>
    <t>11.02.22</t>
  </si>
  <si>
    <t>18.02.22</t>
  </si>
  <si>
    <t>25.02.22</t>
  </si>
  <si>
    <t>04.03.22</t>
  </si>
  <si>
    <t>11.03.22</t>
  </si>
  <si>
    <t>18.03.22</t>
  </si>
  <si>
    <t>25.03.22</t>
  </si>
  <si>
    <t>01.04.22</t>
  </si>
  <si>
    <t>08.04.22</t>
  </si>
  <si>
    <t>15.04.22</t>
  </si>
  <si>
    <t>22.04.22</t>
  </si>
  <si>
    <t>29.04.22</t>
  </si>
  <si>
    <t>06.05.22</t>
  </si>
  <si>
    <t>13.05.22</t>
  </si>
  <si>
    <t>20.05.22</t>
  </si>
  <si>
    <t>27.05.22</t>
  </si>
  <si>
    <t>03.06.22</t>
  </si>
  <si>
    <t>10.06.22</t>
  </si>
  <si>
    <t>17.06.22</t>
  </si>
  <si>
    <t>24.06.22</t>
  </si>
  <si>
    <t>01.07.22</t>
  </si>
  <si>
    <t>08.07.22</t>
  </si>
  <si>
    <t>15.07.22</t>
  </si>
  <si>
    <t>22.07.22</t>
  </si>
  <si>
    <t>29.07.22</t>
  </si>
  <si>
    <t>05.08.22</t>
  </si>
  <si>
    <t>12.08.22</t>
  </si>
  <si>
    <t>19.08.22</t>
  </si>
  <si>
    <t>26.08.22</t>
  </si>
  <si>
    <t>02.09.22</t>
  </si>
  <si>
    <t>09.09.22</t>
  </si>
  <si>
    <t>16.09.22</t>
  </si>
  <si>
    <t>23.09.22</t>
  </si>
  <si>
    <t>30.09.22</t>
  </si>
  <si>
    <t>07.10.22</t>
  </si>
  <si>
    <t>14.10.22</t>
  </si>
  <si>
    <t>21.10.22</t>
  </si>
  <si>
    <t>28.10.22</t>
  </si>
  <si>
    <t>04.11.22</t>
  </si>
  <si>
    <t>11.11.22</t>
  </si>
  <si>
    <t>18.11.22</t>
  </si>
  <si>
    <t>25.11.22</t>
  </si>
  <si>
    <t>02.12.22</t>
  </si>
  <si>
    <t>09.12.22</t>
  </si>
  <si>
    <t>16.12.22</t>
  </si>
  <si>
    <t>23.12.22</t>
  </si>
  <si>
    <t>30.12.22</t>
  </si>
  <si>
    <t>06.01.23</t>
  </si>
  <si>
    <t>13.01.23</t>
  </si>
  <si>
    <t>20.01.23</t>
  </si>
  <si>
    <t>27.01.23</t>
  </si>
  <si>
    <t>03.02.23</t>
  </si>
  <si>
    <t>10.02.23</t>
  </si>
  <si>
    <t>17.02.23</t>
  </si>
  <si>
    <t>24.02.23</t>
  </si>
  <si>
    <t>03.03.23</t>
  </si>
  <si>
    <t>10.03.23</t>
  </si>
  <si>
    <t>17.03.23</t>
  </si>
  <si>
    <t>24.03.23</t>
  </si>
  <si>
    <t>31.03.23</t>
  </si>
  <si>
    <t>07.04.23</t>
  </si>
  <si>
    <t>14.04.23</t>
  </si>
  <si>
    <t>21.04.23</t>
  </si>
  <si>
    <t>28.04.23</t>
  </si>
  <si>
    <t>05.05.23</t>
  </si>
  <si>
    <t>12.05.23</t>
  </si>
  <si>
    <t>19.05.23</t>
  </si>
  <si>
    <t>26.05.23</t>
  </si>
  <si>
    <t>02.06.23</t>
  </si>
  <si>
    <t>09.06.23</t>
  </si>
  <si>
    <t>16.06.23</t>
  </si>
  <si>
    <t>23.06.23</t>
  </si>
  <si>
    <t>30.06.23</t>
  </si>
  <si>
    <t>07.07.23</t>
  </si>
  <si>
    <t>14.07.23</t>
  </si>
  <si>
    <t>21.07.23</t>
  </si>
  <si>
    <t>28.07.23</t>
  </si>
  <si>
    <t>04.08.23</t>
  </si>
  <si>
    <t>11.08.23</t>
  </si>
  <si>
    <t>18.08.23</t>
  </si>
  <si>
    <t>25.08.23</t>
  </si>
  <si>
    <t>01.09.23</t>
  </si>
  <si>
    <t>08.09.23</t>
  </si>
  <si>
    <t>15.09.23</t>
  </si>
  <si>
    <t>22.09.23</t>
  </si>
  <si>
    <t>29.09.23</t>
  </si>
  <si>
    <t>06.10.23</t>
  </si>
  <si>
    <t>13.10.23</t>
  </si>
  <si>
    <t>20.10.23</t>
  </si>
  <si>
    <t>27.10.23</t>
  </si>
  <si>
    <t>03.11.23</t>
  </si>
  <si>
    <t>10.11.23</t>
  </si>
  <si>
    <t>17.11.23</t>
  </si>
  <si>
    <t>24.11.23</t>
  </si>
  <si>
    <t>01.12.23</t>
  </si>
  <si>
    <t>08.12.23</t>
  </si>
  <si>
    <t>15.12.23</t>
  </si>
  <si>
    <t>22.12.23</t>
  </si>
  <si>
    <t>29.12.23</t>
  </si>
  <si>
    <t>05.01.24</t>
  </si>
  <si>
    <t>DivDAX</t>
  </si>
  <si>
    <t>DAX Kursind.</t>
  </si>
  <si>
    <t>DAX</t>
  </si>
  <si>
    <t>Steigerungsraten/Jahr</t>
  </si>
  <si>
    <t>Xetra-Gold</t>
  </si>
  <si>
    <t>Gold</t>
  </si>
  <si>
    <t>S&amp;P 500</t>
  </si>
  <si>
    <t>NASDAQ 100 Z</t>
  </si>
  <si>
    <t xml:space="preserve">Dow Jones </t>
  </si>
  <si>
    <t>Euro Stoxx50</t>
  </si>
  <si>
    <t>TecDAX</t>
  </si>
  <si>
    <t>MDAX</t>
  </si>
  <si>
    <t>Div-DAX</t>
  </si>
  <si>
    <t>Datum</t>
  </si>
  <si>
    <t>Verbraucherpreis- Index BRD</t>
  </si>
  <si>
    <t>Jahr / Monat</t>
  </si>
  <si>
    <t>Deutschland</t>
  </si>
  <si>
    <t>Früheres Bundesgebiet</t>
  </si>
  <si>
    <t xml:space="preserve">
Ver- 
braucher-
preis-
index
</t>
  </si>
  <si>
    <r>
      <t xml:space="preserve">Einzel-
handel
und
Kraft-
fahrzeug-
handel 
 zusam-
men </t>
    </r>
    <r>
      <rPr>
        <vertAlign val="superscript"/>
        <sz val="9"/>
        <rFont val="MetaNormalLF-Roman"/>
        <family val="2"/>
      </rPr>
      <t>1</t>
    </r>
  </si>
  <si>
    <t>Preisindex für die Lebenshaltung</t>
  </si>
  <si>
    <t/>
  </si>
  <si>
    <t>Alle privaten Haus-
halte</t>
  </si>
  <si>
    <t>4-Perso-
nen-Haus-
halte von
Beamten
und Ange-
stellten
mit höhe-
rem Ein-
kommen</t>
  </si>
  <si>
    <t>4-Perso-
nen-Haus-
halte von
Arbeitern
und Ange-
stellten
mit mitt-
lerem Ein-
kommen</t>
  </si>
  <si>
    <t>2-Perso-
nen-
Rentner-
Haus-
halte mit
geringem
Ein-
kommen</t>
  </si>
  <si>
    <t xml:space="preserve">Index der Einzel-
handels-
preise 
</t>
  </si>
  <si>
    <t>2015 = 100</t>
  </si>
  <si>
    <t>1995 = 100</t>
  </si>
  <si>
    <t>Januar</t>
  </si>
  <si>
    <t>-</t>
  </si>
  <si>
    <t xml:space="preserve">     -</t>
  </si>
  <si>
    <t>https://www.global-rates.com/de/inflation/vpi/41/frankreich/</t>
  </si>
  <si>
    <t>https://www.global-rates.com/de/inflation/hvpi/33/turkei/</t>
  </si>
  <si>
    <t>https://www.global-rates.com/de/inflation/vpi/48/japan/</t>
  </si>
  <si>
    <t>https://www.laenderdaten.info/Amerika/Argentinien/inflationsraten.php</t>
  </si>
  <si>
    <t>Entwicklung der Inflationsraten für Konsumgüter in Argentinien</t>
  </si>
  <si>
    <t>Historische Inflationsraten im Vergleich</t>
  </si>
  <si>
    <t>Jahr</t>
  </si>
  <si>
    <t>Argentinien (rechte Skala)</t>
  </si>
  <si>
    <t>Ø EU</t>
  </si>
  <si>
    <t>Ø USA</t>
  </si>
  <si>
    <t>Ø Welt</t>
  </si>
  <si>
    <t>2.313.96 %</t>
  </si>
  <si>
    <t>3.079.81 %</t>
  </si>
  <si>
    <t>Datenbasis: Internationaler Währungsfonds, Weltbank und OECD Inflation CPI indicator (doi:10.1787/eee82e6e-en)</t>
  </si>
  <si>
    <t>https://www.global-rates.com/de/inflation/vpi/58/schweiz/</t>
  </si>
  <si>
    <t>Inflation weltweit</t>
  </si>
  <si>
    <t>https://www.kettner-edelmetalle.de/wissen/historische-kaufkraft-gold</t>
  </si>
  <si>
    <t>zero</t>
  </si>
  <si>
    <t>Schlusskurs</t>
  </si>
  <si>
    <t>Veränderung in %</t>
  </si>
  <si>
    <t>1973 Goldstandard abeschafft</t>
  </si>
  <si>
    <t>18.96 </t>
  </si>
  <si>
    <t>1972-2024</t>
  </si>
  <si>
    <t>18.98 </t>
  </si>
  <si>
    <t>+0.11 %</t>
  </si>
  <si>
    <t>18.97 </t>
  </si>
  <si>
    <t>-0.05 %</t>
  </si>
  <si>
    <t>18.95 </t>
  </si>
  <si>
    <t>-0.11 %</t>
  </si>
  <si>
    <t>Gold langfristig</t>
  </si>
  <si>
    <t xml:space="preserve">Null </t>
  </si>
  <si>
    <t>Algorithmus für Prognose mit konstanten Raten.</t>
  </si>
  <si>
    <t>Alle anderen Zellen sind geschützt, damit sie nicht aus Versehen beschädigt werden.</t>
  </si>
  <si>
    <r>
      <t xml:space="preserve">Der Schutzcode heißt    </t>
    </r>
    <r>
      <rPr>
        <i/>
        <sz val="11"/>
        <color theme="1"/>
        <rFont val="Arial"/>
        <family val="2"/>
      </rPr>
      <t>aufheben</t>
    </r>
  </si>
  <si>
    <t>Damit können Sie den Blattschutz aufheben, wenn sie den Algorithmus ändern wollen.</t>
  </si>
  <si>
    <t>Dieter Röß</t>
  </si>
  <si>
    <t>20.2.2024</t>
  </si>
  <si>
    <t>(Überprüfen/Blatt schützen)</t>
  </si>
  <si>
    <t>21.2.2024</t>
  </si>
  <si>
    <t xml:space="preserve">Kursindices </t>
  </si>
  <si>
    <r>
      <t xml:space="preserve">übernommen aus dem Börsen - Programm DAXA-CHART Expert  </t>
    </r>
    <r>
      <rPr>
        <i/>
        <sz val="11"/>
        <color rgb="FF0070C0"/>
        <rFont val="Arial"/>
        <family val="2"/>
      </rPr>
      <t xml:space="preserve">www.daxa-chart.de  </t>
    </r>
  </si>
  <si>
    <t xml:space="preserve">Die Peameter im blauen Feld sind im gelben Feld im Wert veränderbar. </t>
  </si>
  <si>
    <t>in den Graphiken müssen Sie dann möglicherweise die Ordinatenskalen anders formatieren.</t>
  </si>
  <si>
    <t>Formeln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</si>
</sst>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"/>
    <numFmt numFmtId="165" formatCode="0.000000"/>
    <numFmt numFmtId="166" formatCode="0.0000000"/>
    <numFmt numFmtId="167" formatCode="d\.m;@"/>
    <numFmt numFmtId="168" formatCode="0.0\ \ \ "/>
    <numFmt numFmtId="169" formatCode="yyyy\ mmmm"/>
    <numFmt numFmtId="170" formatCode="yyyy/mm/dd;@"/>
    <numFmt numFmtId="171" formatCode="0.0"/>
  </numFmts>
  <fonts count="19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0" tint="-0.249977111117893"/>
      <name val="Arial"/>
      <family val="2"/>
    </font>
    <font>
      <sz val="11"/>
      <name val="Times New Roman"/>
      <family val="1"/>
    </font>
    <font>
      <sz val="9"/>
      <name val="MetaNormalLF-Roman"/>
      <family val="2"/>
    </font>
    <font>
      <vertAlign val="superscript"/>
      <sz val="9"/>
      <name val="MetaNormalLF-Roman"/>
      <family val="2"/>
    </font>
    <font>
      <sz val="10"/>
      <name val="MetaNormalLF-Roman"/>
      <family val="2"/>
    </font>
    <font>
      <sz val="9"/>
      <color indexed="8"/>
      <name val="MetaNormalLF-Roman"/>
      <family val="2"/>
    </font>
    <font>
      <sz val="8"/>
      <name val="MetaNormalLF-Roman"/>
      <family val="2"/>
    </font>
    <font>
      <sz val="16"/>
      <color rgb="FF0D1656"/>
      <name val="Arial"/>
      <family val="2"/>
    </font>
    <font>
      <b/>
      <sz val="11"/>
      <color rgb="FF666666"/>
      <name val="Arial"/>
      <family val="2"/>
    </font>
    <font>
      <b/>
      <sz val="14"/>
      <color theme="1"/>
      <name val="Arial"/>
      <family val="2"/>
    </font>
    <font>
      <b/>
      <sz val="10"/>
      <color rgb="FF1F2937"/>
      <name val="Arial"/>
      <family val="2"/>
    </font>
    <font>
      <sz val="10"/>
      <color rgb="FF1F2937"/>
      <name val="Arial"/>
      <family val="2"/>
    </font>
    <font>
      <i/>
      <sz val="11"/>
      <color theme="1"/>
      <name val="Arial"/>
      <family val="2"/>
    </font>
    <font>
      <i/>
      <sz val="11"/>
      <color rgb="FF0070C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FEFA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DDDDDD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9" fillId="0" borderId="0"/>
  </cellStyleXfs>
  <cellXfs count="96">
    <xf numFmtId="0" fontId="0" fillId="0" borderId="0" xfId="0"/>
    <xf numFmtId="164" fontId="0" fillId="0" borderId="0" xfId="0" applyNumberFormat="1"/>
    <xf numFmtId="164" fontId="0" fillId="0" borderId="0" xfId="1" applyNumberFormat="1" applyFont="1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/>
    <xf numFmtId="0" fontId="4" fillId="0" borderId="0" xfId="0" applyFont="1"/>
    <xf numFmtId="10" fontId="3" fillId="0" borderId="0" xfId="0" applyNumberFormat="1" applyFont="1"/>
    <xf numFmtId="0" fontId="0" fillId="0" borderId="0" xfId="0" applyAlignment="1">
      <alignment horizontal="right"/>
    </xf>
    <xf numFmtId="0" fontId="5" fillId="0" borderId="0" xfId="0" applyFont="1"/>
    <xf numFmtId="1" fontId="5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2" fillId="0" borderId="0" xfId="0" applyNumberFormat="1" applyFont="1"/>
    <xf numFmtId="10" fontId="0" fillId="0" borderId="0" xfId="0" applyNumberFormat="1" applyAlignment="1">
      <alignment horizontal="center"/>
    </xf>
    <xf numFmtId="0" fontId="2" fillId="0" borderId="0" xfId="0" applyFont="1" applyAlignment="1">
      <alignment horizontal="center" wrapText="1"/>
    </xf>
    <xf numFmtId="10" fontId="2" fillId="0" borderId="0" xfId="0" applyNumberFormat="1" applyFont="1" applyAlignment="1">
      <alignment horizontal="center" wrapText="1"/>
    </xf>
    <xf numFmtId="10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 wrapText="1"/>
    </xf>
    <xf numFmtId="1" fontId="0" fillId="0" borderId="0" xfId="0" applyNumberFormat="1"/>
    <xf numFmtId="0" fontId="7" fillId="0" borderId="1" xfId="2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8" fontId="7" fillId="0" borderId="3" xfId="2" applyNumberFormat="1" applyFont="1" applyBorder="1" applyAlignment="1">
      <alignment horizontal="center" vertical="center"/>
    </xf>
    <xf numFmtId="168" fontId="7" fillId="0" borderId="3" xfId="2" applyNumberFormat="1" applyFont="1" applyBorder="1" applyAlignment="1">
      <alignment horizontal="centerContinuous" vertical="center"/>
    </xf>
    <xf numFmtId="168" fontId="7" fillId="0" borderId="4" xfId="2" applyNumberFormat="1" applyFont="1" applyBorder="1" applyAlignment="1">
      <alignment horizontal="centerContinuous" vertical="center"/>
    </xf>
    <xf numFmtId="168" fontId="7" fillId="0" borderId="3" xfId="2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6" xfId="2" applyFont="1" applyBorder="1" applyAlignment="1">
      <alignment horizontal="center" vertical="center" wrapText="1"/>
    </xf>
    <xf numFmtId="168" fontId="7" fillId="0" borderId="7" xfId="2" applyNumberFormat="1" applyFont="1" applyBorder="1" applyAlignment="1">
      <alignment horizontal="center" vertical="center" wrapText="1"/>
    </xf>
    <xf numFmtId="168" fontId="7" fillId="0" borderId="7" xfId="2" applyNumberFormat="1" applyFont="1" applyBorder="1" applyAlignment="1">
      <alignment vertical="center"/>
    </xf>
    <xf numFmtId="0" fontId="7" fillId="0" borderId="8" xfId="2" applyFont="1" applyBorder="1" applyAlignment="1">
      <alignment horizontal="center" vertical="center" wrapText="1"/>
    </xf>
    <xf numFmtId="168" fontId="7" fillId="0" borderId="9" xfId="2" applyNumberFormat="1" applyFont="1" applyBorder="1" applyAlignment="1">
      <alignment horizontal="center" vertical="center" wrapText="1"/>
    </xf>
    <xf numFmtId="168" fontId="7" fillId="0" borderId="9" xfId="2" applyNumberFormat="1" applyFont="1" applyBorder="1" applyAlignment="1">
      <alignment horizontal="center" vertical="center" wrapText="1"/>
    </xf>
    <xf numFmtId="168" fontId="7" fillId="0" borderId="10" xfId="2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0" borderId="13" xfId="3" applyFont="1" applyBorder="1" applyAlignment="1">
      <alignment horizontal="left" vertical="center" wrapText="1"/>
    </xf>
    <xf numFmtId="0" fontId="7" fillId="0" borderId="3" xfId="3" applyFont="1" applyBorder="1" applyAlignment="1">
      <alignment horizontal="left" vertical="center" wrapText="1"/>
    </xf>
    <xf numFmtId="0" fontId="7" fillId="0" borderId="13" xfId="3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7" fillId="0" borderId="0" xfId="2" applyNumberFormat="1" applyFont="1" applyAlignment="1">
      <alignment horizontal="right"/>
    </xf>
    <xf numFmtId="169" fontId="7" fillId="0" borderId="5" xfId="2" applyNumberFormat="1" applyFont="1" applyBorder="1" applyAlignment="1">
      <alignment horizontal="left"/>
    </xf>
    <xf numFmtId="170" fontId="7" fillId="0" borderId="0" xfId="2" applyNumberFormat="1" applyFont="1" applyAlignment="1">
      <alignment horizontal="right"/>
    </xf>
    <xf numFmtId="168" fontId="7" fillId="0" borderId="0" xfId="2" applyNumberFormat="1" applyFont="1" applyAlignment="1">
      <alignment horizontal="right"/>
    </xf>
    <xf numFmtId="171" fontId="7" fillId="0" borderId="0" xfId="0" applyNumberFormat="1" applyFont="1"/>
    <xf numFmtId="0" fontId="7" fillId="0" borderId="0" xfId="2" applyFont="1" applyAlignment="1">
      <alignment horizontal="right"/>
    </xf>
    <xf numFmtId="169" fontId="10" fillId="0" borderId="5" xfId="2" applyNumberFormat="1" applyFont="1" applyBorder="1" applyAlignment="1">
      <alignment horizontal="left"/>
    </xf>
    <xf numFmtId="171" fontId="7" fillId="0" borderId="0" xfId="0" applyNumberFormat="1" applyFont="1" applyAlignment="1">
      <alignment horizontal="right"/>
    </xf>
    <xf numFmtId="168" fontId="11" fillId="0" borderId="0" xfId="2" applyNumberFormat="1" applyFont="1"/>
    <xf numFmtId="168" fontId="11" fillId="0" borderId="0" xfId="2" applyNumberFormat="1" applyFont="1" applyAlignment="1">
      <alignment horizontal="left" indent="2"/>
    </xf>
    <xf numFmtId="1" fontId="2" fillId="0" borderId="0" xfId="0" applyNumberFormat="1" applyFont="1"/>
    <xf numFmtId="0" fontId="12" fillId="0" borderId="0" xfId="0" applyFont="1" applyAlignment="1">
      <alignment horizontal="left" vertical="center" indent="2"/>
    </xf>
    <xf numFmtId="0" fontId="0" fillId="3" borderId="0" xfId="0" applyFill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13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right" vertical="center" wrapText="1"/>
    </xf>
    <xf numFmtId="0" fontId="0" fillId="0" borderId="15" xfId="0" applyBorder="1" applyAlignment="1">
      <alignment vertical="top" wrapText="1"/>
    </xf>
    <xf numFmtId="10" fontId="0" fillId="0" borderId="15" xfId="0" applyNumberFormat="1" applyBorder="1" applyAlignment="1">
      <alignment horizontal="right" vertical="top" wrapText="1"/>
    </xf>
    <xf numFmtId="0" fontId="0" fillId="0" borderId="15" xfId="0" applyBorder="1" applyAlignment="1">
      <alignment horizontal="right" vertical="top" wrapText="1"/>
    </xf>
    <xf numFmtId="0" fontId="0" fillId="4" borderId="15" xfId="0" applyFill="1" applyBorder="1" applyAlignment="1">
      <alignment vertical="top" wrapText="1"/>
    </xf>
    <xf numFmtId="10" fontId="0" fillId="4" borderId="15" xfId="0" applyNumberFormat="1" applyFill="1" applyBorder="1" applyAlignment="1">
      <alignment horizontal="right" vertical="top" wrapText="1"/>
    </xf>
    <xf numFmtId="0" fontId="14" fillId="0" borderId="0" xfId="0" applyFont="1"/>
    <xf numFmtId="0" fontId="15" fillId="5" borderId="0" xfId="0" applyFont="1" applyFill="1" applyAlignment="1">
      <alignment vertical="center" wrapText="1"/>
    </xf>
    <xf numFmtId="0" fontId="16" fillId="6" borderId="0" xfId="0" applyFont="1" applyFill="1" applyAlignment="1">
      <alignment vertical="center" wrapText="1"/>
    </xf>
    <xf numFmtId="0" fontId="16" fillId="6" borderId="0" xfId="0" applyFont="1" applyFill="1" applyAlignment="1">
      <alignment horizontal="right" vertical="center" wrapText="1"/>
    </xf>
    <xf numFmtId="0" fontId="16" fillId="5" borderId="0" xfId="0" applyFont="1" applyFill="1" applyAlignment="1">
      <alignment vertical="center" wrapText="1"/>
    </xf>
    <xf numFmtId="0" fontId="16" fillId="5" borderId="0" xfId="0" applyFont="1" applyFill="1" applyAlignment="1">
      <alignment horizontal="right" vertical="center" wrapText="1"/>
    </xf>
    <xf numFmtId="10" fontId="16" fillId="6" borderId="0" xfId="0" applyNumberFormat="1" applyFont="1" applyFill="1" applyAlignment="1">
      <alignment vertical="center" wrapText="1"/>
    </xf>
    <xf numFmtId="10" fontId="16" fillId="5" borderId="0" xfId="0" applyNumberFormat="1" applyFont="1" applyFill="1" applyAlignment="1">
      <alignment vertical="center" wrapText="1"/>
    </xf>
    <xf numFmtId="0" fontId="2" fillId="0" borderId="0" xfId="0" applyFont="1" applyAlignment="1">
      <alignment horizontal="center"/>
    </xf>
    <xf numFmtId="0" fontId="0" fillId="7" borderId="7" xfId="0" applyFill="1" applyBorder="1"/>
    <xf numFmtId="0" fontId="0" fillId="7" borderId="16" xfId="0" applyFill="1" applyBorder="1"/>
    <xf numFmtId="0" fontId="0" fillId="7" borderId="9" xfId="0" applyFill="1" applyBorder="1"/>
    <xf numFmtId="164" fontId="0" fillId="2" borderId="7" xfId="0" applyNumberFormat="1" applyFill="1" applyBorder="1" applyProtection="1">
      <protection locked="0"/>
    </xf>
    <xf numFmtId="164" fontId="0" fillId="2" borderId="16" xfId="0" applyNumberFormat="1" applyFill="1" applyBorder="1" applyProtection="1">
      <protection locked="0"/>
    </xf>
    <xf numFmtId="164" fontId="0" fillId="2" borderId="9" xfId="0" applyNumberFormat="1" applyFill="1" applyBorder="1" applyProtection="1">
      <protection locked="0"/>
    </xf>
    <xf numFmtId="0" fontId="0" fillId="0" borderId="0" xfId="0" applyBorder="1"/>
    <xf numFmtId="167" fontId="0" fillId="0" borderId="0" xfId="0" applyNumberFormat="1" applyAlignment="1">
      <alignment horizontal="center"/>
    </xf>
    <xf numFmtId="167" fontId="14" fillId="0" borderId="0" xfId="0" applyNumberFormat="1" applyFont="1" applyAlignment="1">
      <alignment horizontal="left"/>
    </xf>
    <xf numFmtId="167" fontId="0" fillId="0" borderId="0" xfId="0" applyNumberFormat="1" applyAlignment="1">
      <alignment horizontal="left"/>
    </xf>
    <xf numFmtId="0" fontId="0" fillId="0" borderId="0" xfId="0" applyBorder="1" applyAlignment="1">
      <alignment vertical="top" wrapText="1"/>
    </xf>
    <xf numFmtId="10" fontId="0" fillId="0" borderId="0" xfId="0" applyNumberFormat="1" applyBorder="1" applyAlignment="1">
      <alignment horizontal="right" vertical="top" wrapText="1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7" fillId="0" borderId="22" xfId="0" applyFont="1" applyBorder="1"/>
    <xf numFmtId="0" fontId="0" fillId="0" borderId="23" xfId="0" applyBorder="1"/>
    <xf numFmtId="0" fontId="0" fillId="0" borderId="24" xfId="0" applyBorder="1"/>
  </cellXfs>
  <cellStyles count="4">
    <cellStyle name="Prozent" xfId="1" builtinId="5"/>
    <cellStyle name="Standard" xfId="0" builtinId="0"/>
    <cellStyle name="Standard_Mappe3" xfId="3" xr:uid="{1327621D-31D8-4314-9814-056D8591BE8D}"/>
    <cellStyle name="Standard_Monatsindizes ab Juni 1948" xfId="2" xr:uid="{951D615D-140E-46A7-AE82-7FD6917325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Depot</a:t>
            </a:r>
            <a:r>
              <a:rPr lang="de-DE" b="1" baseline="0"/>
              <a:t> bei Thesaurierung der Dividende  </a:t>
            </a:r>
            <a:endParaRPr lang="de-DE" b="1"/>
          </a:p>
        </c:rich>
      </c:tx>
      <c:layout>
        <c:manualLayout>
          <c:xMode val="edge"/>
          <c:yMode val="edge"/>
          <c:x val="0.19506266999016031"/>
          <c:y val="1.6449106722840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9.0698064970222231E-2"/>
          <c:y val="0.10269292756987351"/>
          <c:w val="0.85121648718230436"/>
          <c:h val="0.80011999792041077"/>
        </c:manualLayout>
      </c:layout>
      <c:lineChart>
        <c:grouping val="standard"/>
        <c:varyColors val="0"/>
        <c:ser>
          <c:idx val="5"/>
          <c:order val="0"/>
          <c:tx>
            <c:strRef>
              <c:f>Rechenalgorithmus!$I$37</c:f>
              <c:strCache>
                <c:ptCount val="1"/>
                <c:pt idx="0">
                  <c:v>irreal: s2 = 0;   Z2 v. Real</c:v>
                </c:pt>
              </c:strCache>
            </c:strRef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0.35267308323876034"/>
                  <c:y val="2.57919651977928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val>
            <c:numRef>
              <c:f>Rechenalgorithmus!$J$37:$AN$37</c:f>
              <c:numCache>
                <c:formatCode>General</c:formatCode>
                <c:ptCount val="31"/>
                <c:pt idx="0">
                  <c:v>1</c:v>
                </c:pt>
                <c:pt idx="1">
                  <c:v>1.0725081812542165</c:v>
                </c:pt>
                <c:pt idx="2">
                  <c:v>1.1502737988572274</c:v>
                </c:pt>
                <c:pt idx="3">
                  <c:v>1.2336780599567432</c:v>
                </c:pt>
                <c:pt idx="4">
                  <c:v>1.3231298123374369</c:v>
                </c:pt>
                <c:pt idx="5">
                  <c:v>1.4190675485932573</c:v>
                </c:pt>
                <c:pt idx="6">
                  <c:v>1.5219615556186339</c:v>
                </c:pt>
                <c:pt idx="7">
                  <c:v>1.6323162199553791</c:v>
                </c:pt>
                <c:pt idx="8">
                  <c:v>1.7506725002961012</c:v>
                </c:pt>
                <c:pt idx="9">
                  <c:v>1.8776105792643434</c:v>
                </c:pt>
                <c:pt idx="10">
                  <c:v>2.0137527074704766</c:v>
                </c:pt>
                <c:pt idx="11">
                  <c:v>2.1597662537849152</c:v>
                </c:pt>
                <c:pt idx="12">
                  <c:v>2.3163669767810919</c:v>
                </c:pt>
                <c:pt idx="13">
                  <c:v>2.4843225333848169</c:v>
                </c:pt>
                <c:pt idx="14">
                  <c:v>2.6644562419294173</c:v>
                </c:pt>
                <c:pt idx="15">
                  <c:v>2.8576511180631639</c:v>
                </c:pt>
                <c:pt idx="16">
                  <c:v>3.0648542032930024</c:v>
                </c:pt>
                <c:pt idx="17">
                  <c:v>3.2870812073831188</c:v>
                </c:pt>
                <c:pt idx="18">
                  <c:v>3.5254214873653829</c:v>
                </c:pt>
                <c:pt idx="19">
                  <c:v>3.781043387568781</c:v>
                </c:pt>
                <c:pt idx="20">
                  <c:v>4.0551999668446754</c:v>
                </c:pt>
                <c:pt idx="21">
                  <c:v>4.3492351410627421</c:v>
                </c:pt>
                <c:pt idx="22">
                  <c:v>4.6645902709881257</c:v>
                </c:pt>
                <c:pt idx="23">
                  <c:v>5.0028112278335879</c:v>
                </c:pt>
                <c:pt idx="24">
                  <c:v>5.3655559711219754</c:v>
                </c:pt>
                <c:pt idx="25">
                  <c:v>5.7546026760057316</c:v>
                </c:pt>
                <c:pt idx="26">
                  <c:v>6.1718584498835547</c:v>
                </c:pt>
                <c:pt idx="27">
                  <c:v>6.6193686810430785</c:v>
                </c:pt>
                <c:pt idx="28">
                  <c:v>7.0993270651566336</c:v>
                </c:pt>
                <c:pt idx="29">
                  <c:v>7.6140863587799767</c:v>
                </c:pt>
                <c:pt idx="30">
                  <c:v>8.1661699125676517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6-48B6-A545-34CFF784EFB0}"/>
            </c:ext>
          </c:extLst>
        </c:ser>
        <c:ser>
          <c:idx val="0"/>
          <c:order val="1"/>
          <c:tx>
            <c:strRef>
              <c:f>Rechenalgorithmus!$I$29</c:f>
              <c:strCache>
                <c:ptCount val="1"/>
                <c:pt idx="0">
                  <c:v>n(t)K(t)= Z2 v. Realisierung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0.14610988065157823"/>
                  <c:y val="3.293001479599651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0070C0"/>
                        </a:solidFill>
                      </a:rPr>
                      <a:t>y = 0.9371e</a:t>
                    </a:r>
                    <a:r>
                      <a:rPr lang="en-US" baseline="30000">
                        <a:solidFill>
                          <a:srgbClr val="0070C0"/>
                        </a:solidFill>
                      </a:rPr>
                      <a:t>0.065x</a:t>
                    </a:r>
                    <a:endParaRPr lang="en-US">
                      <a:solidFill>
                        <a:srgbClr val="0070C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Rechenalgorithmus!$J$29:$AN$29</c:f>
              <c:numCache>
                <c:formatCode>General</c:formatCode>
                <c:ptCount val="31"/>
                <c:pt idx="0">
                  <c:v>1</c:v>
                </c:pt>
                <c:pt idx="1">
                  <c:v>1.0671590243841926</c:v>
                </c:pt>
                <c:pt idx="2">
                  <c:v>1.1388283833246218</c:v>
                </c:pt>
                <c:pt idx="3">
                  <c:v>1.2153109864897307</c:v>
                </c:pt>
                <c:pt idx="4">
                  <c:v>1.2969300866657718</c:v>
                </c:pt>
                <c:pt idx="5">
                  <c:v>1.3840306459807514</c:v>
                </c:pt>
                <c:pt idx="6">
                  <c:v>1.4769807938826427</c:v>
                </c:pt>
                <c:pt idx="7">
                  <c:v>1.5761733830339912</c:v>
                </c:pt>
                <c:pt idx="8">
                  <c:v>1.6820276496988864</c:v>
                </c:pt>
                <c:pt idx="9">
                  <c:v>1.7949909856399</c:v>
                </c:pt>
                <c:pt idx="10">
                  <c:v>1.9155408290138962</c:v>
                </c:pt>
                <c:pt idx="11">
                  <c:v>2.044186682258557</c:v>
                </c:pt>
                <c:pt idx="12">
                  <c:v>2.1814722654982011</c:v>
                </c:pt>
                <c:pt idx="13">
                  <c:v>2.3279778145702346</c:v>
                </c:pt>
                <c:pt idx="14">
                  <c:v>2.4843225333848165</c:v>
                </c:pt>
                <c:pt idx="15">
                  <c:v>2.651167210982607</c:v>
                </c:pt>
                <c:pt idx="16">
                  <c:v>2.8292170143515598</c:v>
                </c:pt>
                <c:pt idx="17">
                  <c:v>3.0192244688065686</c:v>
                </c:pt>
                <c:pt idx="18">
                  <c:v>3.2219926385284996</c:v>
                </c:pt>
                <c:pt idx="19">
                  <c:v>3.438378520705125</c:v>
                </c:pt>
                <c:pt idx="20">
                  <c:v>3.6692966676192444</c:v>
                </c:pt>
                <c:pt idx="21">
                  <c:v>3.915723051992722</c:v>
                </c:pt>
                <c:pt idx="22">
                  <c:v>4.178699191923247</c:v>
                </c:pt>
                <c:pt idx="23">
                  <c:v>4.4593365528478257</c:v>
                </c:pt>
                <c:pt idx="24">
                  <c:v>4.7588212451378542</c:v>
                </c:pt>
                <c:pt idx="25">
                  <c:v>5.0784190371800815</c:v>
                </c:pt>
                <c:pt idx="26">
                  <c:v>5.4194807051312059</c:v>
                </c:pt>
                <c:pt idx="27">
                  <c:v>5.7834477419567749</c:v>
                </c:pt>
                <c:pt idx="28">
                  <c:v>6.1718584498835538</c:v>
                </c:pt>
                <c:pt idx="29">
                  <c:v>6.5863544420150681</c:v>
                </c:pt>
                <c:pt idx="30">
                  <c:v>7.0286875805892945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66-48B6-A545-34CFF784EFB0}"/>
            </c:ext>
          </c:extLst>
        </c:ser>
        <c:ser>
          <c:idx val="3"/>
          <c:order val="2"/>
          <c:tx>
            <c:strRef>
              <c:f>Rechenalgorithmus!$I$33</c:f>
              <c:strCache>
                <c:ptCount val="1"/>
                <c:pt idx="0">
                  <c:v>Z2 nach Realisierung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2.5432879028938767E-2"/>
                  <c:y val="9.747512572381650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Rechenalgorithmus!$J$33:$AN$33</c:f>
              <c:numCache>
                <c:formatCode>General</c:formatCode>
                <c:ptCount val="31"/>
                <c:pt idx="0">
                  <c:v>1</c:v>
                </c:pt>
                <c:pt idx="1">
                  <c:v>1.0542438273872325</c:v>
                </c:pt>
                <c:pt idx="2">
                  <c:v>1.112130617300656</c:v>
                </c:pt>
                <c:pt idx="3">
                  <c:v>1.1739050275493979</c:v>
                </c:pt>
                <c:pt idx="4">
                  <c:v>1.2398281469223542</c:v>
                </c:pt>
                <c:pt idx="5">
                  <c:v>1.3101785986767607</c:v>
                </c:pt>
                <c:pt idx="6">
                  <c:v>1.3852537181359807</c:v>
                </c:pt>
                <c:pt idx="7">
                  <c:v>1.4653708093736082</c:v>
                </c:pt>
                <c:pt idx="8">
                  <c:v>1.5508684862952544</c:v>
                </c:pt>
                <c:pt idx="9">
                  <c:v>1.6421081037860732</c:v>
                </c:pt>
                <c:pt idx="10">
                  <c:v>1.7394752849727624</c:v>
                </c:pt>
                <c:pt idx="11">
                  <c:v>1.8433815510549885</c:v>
                </c:pt>
                <c:pt idx="12">
                  <c:v>1.9542660605947009</c:v>
                </c:pt>
                <c:pt idx="13">
                  <c:v>2.0725974656144199</c:v>
                </c:pt>
                <c:pt idx="14">
                  <c:v>2.1988758923492746</c:v>
                </c:pt>
                <c:pt idx="15">
                  <c:v>2.3336350550244132</c:v>
                </c:pt>
                <c:pt idx="16">
                  <c:v>2.4774445115916444</c:v>
                </c:pt>
                <c:pt idx="17">
                  <c:v>2.6309120709591518</c:v>
                </c:pt>
                <c:pt idx="18">
                  <c:v>2.7946863618884037</c:v>
                </c:pt>
                <c:pt idx="19">
                  <c:v>2.9694595744156778</c:v>
                </c:pt>
                <c:pt idx="20">
                  <c:v>3.1559703853847747</c:v>
                </c:pt>
                <c:pt idx="21">
                  <c:v>3.35500708045566</c:v>
                </c:pt>
                <c:pt idx="22">
                  <c:v>3.5674108857841609</c:v>
                </c:pt>
                <c:pt idx="23">
                  <c:v>3.794079523454013</c:v>
                </c:pt>
                <c:pt idx="24">
                  <c:v>4.0359710056882667</c:v>
                </c:pt>
                <c:pt idx="25">
                  <c:v>4.29410768387622</c:v>
                </c:pt>
                <c:pt idx="26">
                  <c:v>4.5695805695290508</c:v>
                </c:pt>
                <c:pt idx="27">
                  <c:v>4.8635539454266254</c:v>
                </c:pt>
                <c:pt idx="28">
                  <c:v>5.1772702864444087</c:v>
                </c:pt>
                <c:pt idx="29">
                  <c:v>5.5120555108583247</c:v>
                </c:pt>
                <c:pt idx="30">
                  <c:v>5.8693245843221229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66-48B6-A545-34CFF784EFB0}"/>
            </c:ext>
          </c:extLst>
        </c:ser>
        <c:ser>
          <c:idx val="7"/>
          <c:order val="3"/>
          <c:tx>
            <c:strRef>
              <c:f>Rechenalgorithmus!$I$36</c:f>
              <c:strCache>
                <c:ptCount val="1"/>
                <c:pt idx="0">
                  <c:v>Näherung Z2 nach Realisierung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Rechenalgorithmus!$J$36:$AN$36</c:f>
              <c:numCache>
                <c:formatCode>General</c:formatCode>
                <c:ptCount val="31"/>
                <c:pt idx="0">
                  <c:v>1</c:v>
                </c:pt>
                <c:pt idx="1">
                  <c:v>1.0543711146295851</c:v>
                </c:pt>
                <c:pt idx="2">
                  <c:v>1.112662500368401</c:v>
                </c:pt>
                <c:pt idx="3">
                  <c:v>1.1751554884653075</c:v>
                </c:pt>
                <c:pt idx="4">
                  <c:v>1.2421515162993155</c:v>
                </c:pt>
                <c:pt idx="5">
                  <c:v>1.3139735590977024</c:v>
                </c:pt>
                <c:pt idx="6">
                  <c:v>1.3909676632743415</c:v>
                </c:pt>
                <c:pt idx="7">
                  <c:v>1.4735045885801357</c:v>
                </c:pt>
                <c:pt idx="8">
                  <c:v>1.5619815667651313</c:v>
                </c:pt>
                <c:pt idx="9">
                  <c:v>1.6568241849952716</c:v>
                </c:pt>
                <c:pt idx="10">
                  <c:v>1.7584884028484435</c:v>
                </c:pt>
                <c:pt idx="11">
                  <c:v>1.8674627123370833</c:v>
                </c:pt>
                <c:pt idx="12">
                  <c:v>1.98427045107107</c:v>
                </c:pt>
                <c:pt idx="13">
                  <c:v>2.1094722793879752</c:v>
                </c:pt>
                <c:pt idx="14">
                  <c:v>2.2436688330413155</c:v>
                </c:pt>
                <c:pt idx="15">
                  <c:v>2.3875035638547271</c:v>
                </c:pt>
                <c:pt idx="16">
                  <c:v>2.5416657816247636</c:v>
                </c:pt>
                <c:pt idx="17">
                  <c:v>2.7068939114913451</c:v>
                </c:pt>
                <c:pt idx="18">
                  <c:v>2.8839789819970485</c:v>
                </c:pt>
                <c:pt idx="19">
                  <c:v>3.0737683601290837</c:v>
                </c:pt>
                <c:pt idx="20">
                  <c:v>3.2771697507858768</c:v>
                </c:pt>
                <c:pt idx="21">
                  <c:v>3.4951554793389685</c:v>
                </c:pt>
                <c:pt idx="22">
                  <c:v>3.7287670772761032</c:v>
                </c:pt>
                <c:pt idx="23">
                  <c:v>3.9791201923189941</c:v>
                </c:pt>
                <c:pt idx="24">
                  <c:v>4.2474098459157981</c:v>
                </c:pt>
                <c:pt idx="25">
                  <c:v>4.5349160626206935</c:v>
                </c:pt>
                <c:pt idx="26">
                  <c:v>4.8430098975986962</c:v>
                </c:pt>
                <c:pt idx="27">
                  <c:v>5.1731598903407052</c:v>
                </c:pt>
                <c:pt idx="28">
                  <c:v>5.5269389746504389</c:v>
                </c:pt>
                <c:pt idx="29">
                  <c:v>5.9060318770804399</c:v>
                </c:pt>
                <c:pt idx="30">
                  <c:v>6.3122430382582655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66-48B6-A545-34CFF784EFB0}"/>
            </c:ext>
          </c:extLst>
        </c:ser>
        <c:ser>
          <c:idx val="2"/>
          <c:order val="4"/>
          <c:tx>
            <c:strRef>
              <c:f>Rechenalgorithmus!$I$34</c:f>
              <c:strCache>
                <c:ptCount val="1"/>
                <c:pt idx="0">
                  <c:v>GW(z2)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1.188398636340931E-2"/>
                  <c:y val="6.04643385571303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Rechenalgorithmus!$J$34:$AN$34</c:f>
              <c:numCache>
                <c:formatCode>General</c:formatCode>
                <c:ptCount val="31"/>
                <c:pt idx="0">
                  <c:v>1</c:v>
                </c:pt>
                <c:pt idx="1">
                  <c:v>1.0282144545454543</c:v>
                </c:pt>
                <c:pt idx="2">
                  <c:v>1.0578913670645269</c:v>
                </c:pt>
                <c:pt idx="3">
                  <c:v>1.0890827428772942</c:v>
                </c:pt>
                <c:pt idx="4">
                  <c:v>1.1218428992695313</c:v>
                </c:pt>
                <c:pt idx="5">
                  <c:v>1.156228555164867</c:v>
                </c:pt>
                <c:pt idx="6">
                  <c:v>1.1922989245721074</c:v>
                </c:pt>
                <c:pt idx="7">
                  <c:v>1.2301158139589312</c:v>
                </c:pt>
                <c:pt idx="8">
                  <c:v>1.2697437237094233</c:v>
                </c:pt>
                <c:pt idx="9">
                  <c:v>1.3112499538293858</c:v>
                </c:pt>
                <c:pt idx="10">
                  <c:v>1.3547047140701425</c:v>
                </c:pt>
                <c:pt idx="11">
                  <c:v>1.4001812386485732</c:v>
                </c:pt>
                <c:pt idx="12">
                  <c:v>1.4477559057484366</c:v>
                </c:pt>
                <c:pt idx="13">
                  <c:v>1.4975083619956526</c:v>
                </c:pt>
                <c:pt idx="14">
                  <c:v>1.5495216521081416</c:v>
                </c:pt>
                <c:pt idx="15">
                  <c:v>1.6038823539290596</c:v>
                </c:pt>
                <c:pt idx="16">
                  <c:v>1.660680719060853</c:v>
                </c:pt>
                <c:pt idx="17">
                  <c:v>1.7200108193264863</c:v>
                </c:pt>
                <c:pt idx="18">
                  <c:v>1.7819706992934812</c:v>
                </c:pt>
                <c:pt idx="19">
                  <c:v>1.8466625351060881</c:v>
                </c:pt>
                <c:pt idx="20">
                  <c:v>1.9141927998809614</c:v>
                </c:pt>
                <c:pt idx="21">
                  <c:v>1.9846724359321926</c:v>
                </c:pt>
                <c:pt idx="22">
                  <c:v>2.0582170341024555</c:v>
                </c:pt>
                <c:pt idx="23">
                  <c:v>2.1349470204883474</c:v>
                </c:pt>
                <c:pt idx="24">
                  <c:v>2.2149878508598309</c:v>
                </c:pt>
                <c:pt idx="25">
                  <c:v>2.2984702130859582</c:v>
                </c:pt>
                <c:pt idx="26">
                  <c:v>2.3855302378918393</c:v>
                </c:pt>
                <c:pt idx="27">
                  <c:v>2.4763097182851443</c:v>
                </c:pt>
                <c:pt idx="28">
                  <c:v>2.5709563380042342</c:v>
                </c:pt>
                <c:pt idx="29">
                  <c:v>2.6696239093544882</c:v>
                </c:pt>
                <c:pt idx="30">
                  <c:v>2.7724726208143302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66-48B6-A545-34CFF784EFB0}"/>
            </c:ext>
          </c:extLst>
        </c:ser>
        <c:ser>
          <c:idx val="1"/>
          <c:order val="5"/>
          <c:tx>
            <c:strRef>
              <c:f>Rechenalgorithmus!$I$30</c:f>
              <c:strCache>
                <c:ptCount val="1"/>
                <c:pt idx="0">
                  <c:v>exp-Faktor</c:v>
                </c:pt>
              </c:strCache>
            </c:strRef>
          </c:tx>
          <c:spPr>
            <a:ln w="158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Rechenalgorithmus!$J$30:$AN$30</c:f>
              <c:numCache>
                <c:formatCode>General</c:formatCode>
                <c:ptCount val="31"/>
                <c:pt idx="0">
                  <c:v>0</c:v>
                </c:pt>
                <c:pt idx="1">
                  <c:v>6.2932536622596569E-2</c:v>
                </c:pt>
                <c:pt idx="2">
                  <c:v>0.1219045690794387</c:v>
                </c:pt>
                <c:pt idx="3">
                  <c:v>0.17716534194398159</c:v>
                </c:pt>
                <c:pt idx="4">
                  <c:v>0.22894841419643375</c:v>
                </c:pt>
                <c:pt idx="5">
                  <c:v>0.27747264635792779</c:v>
                </c:pt>
                <c:pt idx="6">
                  <c:v>0.32294312550183535</c:v>
                </c:pt>
                <c:pt idx="7">
                  <c:v>0.36555203205177178</c:v>
                </c:pt>
                <c:pt idx="8">
                  <c:v>0.40547945202980562</c:v>
                </c:pt>
                <c:pt idx="9">
                  <c:v>0.44289413818782608</c:v>
                </c:pt>
                <c:pt idx="10">
                  <c:v>0.47795422323898396</c:v>
                </c:pt>
                <c:pt idx="11">
                  <c:v>0.51080788820366851</c:v>
                </c:pt>
                <c:pt idx="12">
                  <c:v>0.54159398869477648</c:v>
                </c:pt>
                <c:pt idx="13">
                  <c:v>0.57044264178926085</c:v>
                </c:pt>
                <c:pt idx="14">
                  <c:v>0.59747577596636403</c:v>
                </c:pt>
                <c:pt idx="15">
                  <c:v>0.62280764643684305</c:v>
                </c:pt>
                <c:pt idx="16">
                  <c:v>0.64654531804121984</c:v>
                </c:pt>
                <c:pt idx="17">
                  <c:v>0.66878911775801897</c:v>
                </c:pt>
                <c:pt idx="18">
                  <c:v>0.68963305873451497</c:v>
                </c:pt>
                <c:pt idx="19">
                  <c:v>0.70916523763214845</c:v>
                </c:pt>
                <c:pt idx="20">
                  <c:v>0.72746820696598746</c:v>
                </c:pt>
                <c:pt idx="21">
                  <c:v>0.74461932401192232</c:v>
                </c:pt>
                <c:pt idx="22">
                  <c:v>0.76069107775624545</c:v>
                </c:pt>
                <c:pt idx="23">
                  <c:v>0.77575139526946468</c:v>
                </c:pt>
                <c:pt idx="24">
                  <c:v>0.78986392879923528</c:v>
                </c:pt>
                <c:pt idx="25">
                  <c:v>0.80308832479580594</c:v>
                </c:pt>
                <c:pt idx="26">
                  <c:v>0.81548047600701068</c:v>
                </c:pt>
                <c:pt idx="27">
                  <c:v>0.82709275770828361</c:v>
                </c:pt>
                <c:pt idx="28">
                  <c:v>0.83797424906611928</c:v>
                </c:pt>
                <c:pt idx="29">
                  <c:v>0.84817094057056941</c:v>
                </c:pt>
                <c:pt idx="30">
                  <c:v>0.85772592841348649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66-48B6-A545-34CFF784EFB0}"/>
            </c:ext>
          </c:extLst>
        </c:ser>
        <c:ser>
          <c:idx val="6"/>
          <c:order val="6"/>
          <c:tx>
            <c:strRef>
              <c:f>Rechenalgorithmus!$I$28</c:f>
              <c:strCache>
                <c:ptCount val="1"/>
                <c:pt idx="0">
                  <c:v>n(t)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2.5834752963933283E-3"/>
                  <c:y val="3.87486493208314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val>
            <c:numRef>
              <c:f>Rechenalgorithmus!$J$28:$AN$28</c:f>
              <c:numCache>
                <c:formatCode>General</c:formatCode>
                <c:ptCount val="31"/>
                <c:pt idx="0">
                  <c:v>1</c:v>
                </c:pt>
                <c:pt idx="1">
                  <c:v>1.0151130646157189</c:v>
                </c:pt>
                <c:pt idx="2">
                  <c:v>1.0304545339535169</c:v>
                </c:pt>
                <c:pt idx="3">
                  <c:v>1.0460278599087169</c:v>
                </c:pt>
                <c:pt idx="4">
                  <c:v>1.0618365465453596</c:v>
                </c:pt>
                <c:pt idx="5">
                  <c:v>1.0778841508846315</c:v>
                </c:pt>
                <c:pt idx="6">
                  <c:v>1.0941742837052104</c:v>
                </c:pt>
                <c:pt idx="7">
                  <c:v>1.1107106103557052</c:v>
                </c:pt>
                <c:pt idx="8">
                  <c:v>1.1274968515793757</c:v>
                </c:pt>
                <c:pt idx="9">
                  <c:v>1.1445367843513146</c:v>
                </c:pt>
                <c:pt idx="10">
                  <c:v>1.1618342427282831</c:v>
                </c:pt>
                <c:pt idx="11">
                  <c:v>1.1793931187113906</c:v>
                </c:pt>
                <c:pt idx="12">
                  <c:v>1.1972173631218102</c:v>
                </c:pt>
                <c:pt idx="13">
                  <c:v>1.2153109864897307</c:v>
                </c:pt>
                <c:pt idx="14">
                  <c:v>1.2336780599567432</c:v>
                </c:pt>
                <c:pt idx="15">
                  <c:v>1.2523227161918644</c:v>
                </c:pt>
                <c:pt idx="16">
                  <c:v>1.2712491503214047</c:v>
                </c:pt>
                <c:pt idx="17">
                  <c:v>1.2904616208728898</c:v>
                </c:pt>
                <c:pt idx="18">
                  <c:v>1.3099644507332473</c:v>
                </c:pt>
                <c:pt idx="19">
                  <c:v>1.3297620281214737</c:v>
                </c:pt>
                <c:pt idx="20">
                  <c:v>1.3498588075760032</c:v>
                </c:pt>
                <c:pt idx="21">
                  <c:v>1.3702593109569967</c:v>
                </c:pt>
                <c:pt idx="22">
                  <c:v>1.3909681284637803</c:v>
                </c:pt>
                <c:pt idx="23">
                  <c:v>1.4119899196676591</c:v>
                </c:pt>
                <c:pt idx="24">
                  <c:v>1.4333294145603401</c:v>
                </c:pt>
                <c:pt idx="25">
                  <c:v>1.4549914146182013</c:v>
                </c:pt>
                <c:pt idx="26">
                  <c:v>1.4769807938826427</c:v>
                </c:pt>
                <c:pt idx="27">
                  <c:v>1.4993025000567668</c:v>
                </c:pt>
                <c:pt idx="28">
                  <c:v>1.5219615556186337</c:v>
                </c:pt>
                <c:pt idx="29">
                  <c:v>1.5449630589513383</c:v>
                </c:pt>
                <c:pt idx="30">
                  <c:v>1.5683121854901687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66-48B6-A545-34CFF784EFB0}"/>
            </c:ext>
          </c:extLst>
        </c:ser>
        <c:ser>
          <c:idx val="4"/>
          <c:order val="7"/>
          <c:tx>
            <c:strRef>
              <c:f>Rechenalgorithmus!$I$35</c:f>
              <c:strCache>
                <c:ptCount val="1"/>
                <c:pt idx="0">
                  <c:v>1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Rechenalgorithmus!$J$35:$AN$35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66-48B6-A545-34CFF784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57472"/>
        <c:axId val="1075055312"/>
      </c:lineChart>
      <c:catAx>
        <c:axId val="1075057472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Jahr</a:t>
                </a:r>
              </a:p>
            </c:rich>
          </c:tx>
          <c:layout>
            <c:manualLayout>
              <c:xMode val="edge"/>
              <c:yMode val="edge"/>
              <c:x val="0.48082656743831131"/>
              <c:y val="0.913519999887589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5312"/>
        <c:crosses val="autoZero"/>
        <c:auto val="1"/>
        <c:lblAlgn val="ctr"/>
        <c:lblOffset val="100"/>
        <c:noMultiLvlLbl val="0"/>
      </c:catAx>
      <c:valAx>
        <c:axId val="1075055312"/>
        <c:scaling>
          <c:logBase val="10"/>
          <c:orientation val="minMax"/>
          <c:max val="8"/>
          <c:min val="0.1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Depot logarithmische Skala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747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Depot</a:t>
            </a:r>
            <a:r>
              <a:rPr lang="de-DE" b="1" baseline="0"/>
              <a:t> bei Thesaurierung der Dividende  </a:t>
            </a:r>
            <a:endParaRPr lang="de-DE" b="1"/>
          </a:p>
        </c:rich>
      </c:tx>
      <c:layout>
        <c:manualLayout>
          <c:xMode val="edge"/>
          <c:yMode val="edge"/>
          <c:x val="0.19506266999016031"/>
          <c:y val="1.6449106722840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7827598134398915E-2"/>
          <c:y val="0.10269281739218733"/>
          <c:w val="0.85121648718230436"/>
          <c:h val="0.76799869032237345"/>
        </c:manualLayout>
      </c:layout>
      <c:lineChart>
        <c:grouping val="standard"/>
        <c:varyColors val="0"/>
        <c:ser>
          <c:idx val="5"/>
          <c:order val="0"/>
          <c:tx>
            <c:strRef>
              <c:f>Rechenalgorithmus!$I$37</c:f>
              <c:strCache>
                <c:ptCount val="1"/>
                <c:pt idx="0">
                  <c:v>irreal: s2 = 0;   Z2 v. Real</c:v>
                </c:pt>
              </c:strCache>
            </c:strRef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Rechenalgorithmus!$J$37:$AN$37</c:f>
              <c:numCache>
                <c:formatCode>General</c:formatCode>
                <c:ptCount val="31"/>
                <c:pt idx="0">
                  <c:v>1</c:v>
                </c:pt>
                <c:pt idx="1">
                  <c:v>1.0725081812542165</c:v>
                </c:pt>
                <c:pt idx="2">
                  <c:v>1.1502737988572274</c:v>
                </c:pt>
                <c:pt idx="3">
                  <c:v>1.2336780599567432</c:v>
                </c:pt>
                <c:pt idx="4">
                  <c:v>1.3231298123374369</c:v>
                </c:pt>
                <c:pt idx="5">
                  <c:v>1.4190675485932573</c:v>
                </c:pt>
                <c:pt idx="6">
                  <c:v>1.5219615556186339</c:v>
                </c:pt>
                <c:pt idx="7">
                  <c:v>1.6323162199553791</c:v>
                </c:pt>
                <c:pt idx="8">
                  <c:v>1.7506725002961012</c:v>
                </c:pt>
                <c:pt idx="9">
                  <c:v>1.8776105792643434</c:v>
                </c:pt>
                <c:pt idx="10">
                  <c:v>2.0137527074704766</c:v>
                </c:pt>
                <c:pt idx="11">
                  <c:v>2.1597662537849152</c:v>
                </c:pt>
                <c:pt idx="12">
                  <c:v>2.3163669767810919</c:v>
                </c:pt>
                <c:pt idx="13">
                  <c:v>2.4843225333848169</c:v>
                </c:pt>
                <c:pt idx="14">
                  <c:v>2.6644562419294173</c:v>
                </c:pt>
                <c:pt idx="15">
                  <c:v>2.8576511180631639</c:v>
                </c:pt>
                <c:pt idx="16">
                  <c:v>3.0648542032930024</c:v>
                </c:pt>
                <c:pt idx="17">
                  <c:v>3.2870812073831188</c:v>
                </c:pt>
                <c:pt idx="18">
                  <c:v>3.5254214873653829</c:v>
                </c:pt>
                <c:pt idx="19">
                  <c:v>3.781043387568781</c:v>
                </c:pt>
                <c:pt idx="20">
                  <c:v>4.0551999668446754</c:v>
                </c:pt>
                <c:pt idx="21">
                  <c:v>4.3492351410627421</c:v>
                </c:pt>
                <c:pt idx="22">
                  <c:v>4.6645902709881257</c:v>
                </c:pt>
                <c:pt idx="23">
                  <c:v>5.0028112278335879</c:v>
                </c:pt>
                <c:pt idx="24">
                  <c:v>5.3655559711219754</c:v>
                </c:pt>
                <c:pt idx="25">
                  <c:v>5.7546026760057316</c:v>
                </c:pt>
                <c:pt idx="26">
                  <c:v>6.1718584498835547</c:v>
                </c:pt>
                <c:pt idx="27">
                  <c:v>6.6193686810430785</c:v>
                </c:pt>
                <c:pt idx="28">
                  <c:v>7.0993270651566336</c:v>
                </c:pt>
                <c:pt idx="29">
                  <c:v>7.6140863587799767</c:v>
                </c:pt>
                <c:pt idx="30">
                  <c:v>8.1661699125676517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9-482C-A17B-FBB2ADEA1CFC}"/>
            </c:ext>
          </c:extLst>
        </c:ser>
        <c:ser>
          <c:idx val="0"/>
          <c:order val="1"/>
          <c:tx>
            <c:strRef>
              <c:f>Rechenalgorithmus!$I$29</c:f>
              <c:strCache>
                <c:ptCount val="1"/>
                <c:pt idx="0">
                  <c:v>n(t)K(t)= Z2 v. Realisierung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Rechenalgorithmus!$J$29:$AN$29</c:f>
              <c:numCache>
                <c:formatCode>General</c:formatCode>
                <c:ptCount val="31"/>
                <c:pt idx="0">
                  <c:v>1</c:v>
                </c:pt>
                <c:pt idx="1">
                  <c:v>1.0671590243841926</c:v>
                </c:pt>
                <c:pt idx="2">
                  <c:v>1.1388283833246218</c:v>
                </c:pt>
                <c:pt idx="3">
                  <c:v>1.2153109864897307</c:v>
                </c:pt>
                <c:pt idx="4">
                  <c:v>1.2969300866657718</c:v>
                </c:pt>
                <c:pt idx="5">
                  <c:v>1.3840306459807514</c:v>
                </c:pt>
                <c:pt idx="6">
                  <c:v>1.4769807938826427</c:v>
                </c:pt>
                <c:pt idx="7">
                  <c:v>1.5761733830339912</c:v>
                </c:pt>
                <c:pt idx="8">
                  <c:v>1.6820276496988864</c:v>
                </c:pt>
                <c:pt idx="9">
                  <c:v>1.7949909856399</c:v>
                </c:pt>
                <c:pt idx="10">
                  <c:v>1.9155408290138962</c:v>
                </c:pt>
                <c:pt idx="11">
                  <c:v>2.044186682258557</c:v>
                </c:pt>
                <c:pt idx="12">
                  <c:v>2.1814722654982011</c:v>
                </c:pt>
                <c:pt idx="13">
                  <c:v>2.3279778145702346</c:v>
                </c:pt>
                <c:pt idx="14">
                  <c:v>2.4843225333848165</c:v>
                </c:pt>
                <c:pt idx="15">
                  <c:v>2.651167210982607</c:v>
                </c:pt>
                <c:pt idx="16">
                  <c:v>2.8292170143515598</c:v>
                </c:pt>
                <c:pt idx="17">
                  <c:v>3.0192244688065686</c:v>
                </c:pt>
                <c:pt idx="18">
                  <c:v>3.2219926385284996</c:v>
                </c:pt>
                <c:pt idx="19">
                  <c:v>3.438378520705125</c:v>
                </c:pt>
                <c:pt idx="20">
                  <c:v>3.6692966676192444</c:v>
                </c:pt>
                <c:pt idx="21">
                  <c:v>3.915723051992722</c:v>
                </c:pt>
                <c:pt idx="22">
                  <c:v>4.178699191923247</c:v>
                </c:pt>
                <c:pt idx="23">
                  <c:v>4.4593365528478257</c:v>
                </c:pt>
                <c:pt idx="24">
                  <c:v>4.7588212451378542</c:v>
                </c:pt>
                <c:pt idx="25">
                  <c:v>5.0784190371800815</c:v>
                </c:pt>
                <c:pt idx="26">
                  <c:v>5.4194807051312059</c:v>
                </c:pt>
                <c:pt idx="27">
                  <c:v>5.7834477419567749</c:v>
                </c:pt>
                <c:pt idx="28">
                  <c:v>6.1718584498835538</c:v>
                </c:pt>
                <c:pt idx="29">
                  <c:v>6.5863544420150681</c:v>
                </c:pt>
                <c:pt idx="30">
                  <c:v>7.0286875805892945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9-482C-A17B-FBB2ADEA1CFC}"/>
            </c:ext>
          </c:extLst>
        </c:ser>
        <c:ser>
          <c:idx val="3"/>
          <c:order val="2"/>
          <c:tx>
            <c:strRef>
              <c:f>Rechenalgorithmus!$I$33</c:f>
              <c:strCache>
                <c:ptCount val="1"/>
                <c:pt idx="0">
                  <c:v>Z2 nach Realisierung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Rechenalgorithmus!$J$33:$AN$33</c:f>
              <c:numCache>
                <c:formatCode>General</c:formatCode>
                <c:ptCount val="31"/>
                <c:pt idx="0">
                  <c:v>1</c:v>
                </c:pt>
                <c:pt idx="1">
                  <c:v>1.0542438273872325</c:v>
                </c:pt>
                <c:pt idx="2">
                  <c:v>1.112130617300656</c:v>
                </c:pt>
                <c:pt idx="3">
                  <c:v>1.1739050275493979</c:v>
                </c:pt>
                <c:pt idx="4">
                  <c:v>1.2398281469223542</c:v>
                </c:pt>
                <c:pt idx="5">
                  <c:v>1.3101785986767607</c:v>
                </c:pt>
                <c:pt idx="6">
                  <c:v>1.3852537181359807</c:v>
                </c:pt>
                <c:pt idx="7">
                  <c:v>1.4653708093736082</c:v>
                </c:pt>
                <c:pt idx="8">
                  <c:v>1.5508684862952544</c:v>
                </c:pt>
                <c:pt idx="9">
                  <c:v>1.6421081037860732</c:v>
                </c:pt>
                <c:pt idx="10">
                  <c:v>1.7394752849727624</c:v>
                </c:pt>
                <c:pt idx="11">
                  <c:v>1.8433815510549885</c:v>
                </c:pt>
                <c:pt idx="12">
                  <c:v>1.9542660605947009</c:v>
                </c:pt>
                <c:pt idx="13">
                  <c:v>2.0725974656144199</c:v>
                </c:pt>
                <c:pt idx="14">
                  <c:v>2.1988758923492746</c:v>
                </c:pt>
                <c:pt idx="15">
                  <c:v>2.3336350550244132</c:v>
                </c:pt>
                <c:pt idx="16">
                  <c:v>2.4774445115916444</c:v>
                </c:pt>
                <c:pt idx="17">
                  <c:v>2.6309120709591518</c:v>
                </c:pt>
                <c:pt idx="18">
                  <c:v>2.7946863618884037</c:v>
                </c:pt>
                <c:pt idx="19">
                  <c:v>2.9694595744156778</c:v>
                </c:pt>
                <c:pt idx="20">
                  <c:v>3.1559703853847747</c:v>
                </c:pt>
                <c:pt idx="21">
                  <c:v>3.35500708045566</c:v>
                </c:pt>
                <c:pt idx="22">
                  <c:v>3.5674108857841609</c:v>
                </c:pt>
                <c:pt idx="23">
                  <c:v>3.794079523454013</c:v>
                </c:pt>
                <c:pt idx="24">
                  <c:v>4.0359710056882667</c:v>
                </c:pt>
                <c:pt idx="25">
                  <c:v>4.29410768387622</c:v>
                </c:pt>
                <c:pt idx="26">
                  <c:v>4.5695805695290508</c:v>
                </c:pt>
                <c:pt idx="27">
                  <c:v>4.8635539454266254</c:v>
                </c:pt>
                <c:pt idx="28">
                  <c:v>5.1772702864444087</c:v>
                </c:pt>
                <c:pt idx="29">
                  <c:v>5.5120555108583247</c:v>
                </c:pt>
                <c:pt idx="30">
                  <c:v>5.8693245843221229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9-482C-A17B-FBB2ADEA1CFC}"/>
            </c:ext>
          </c:extLst>
        </c:ser>
        <c:ser>
          <c:idx val="7"/>
          <c:order val="3"/>
          <c:tx>
            <c:strRef>
              <c:f>Rechenalgorithmus!$I$36</c:f>
              <c:strCache>
                <c:ptCount val="1"/>
                <c:pt idx="0">
                  <c:v>Näherung Z2 nach Realisierung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Rechenalgorithmus!$J$36:$AN$36</c:f>
              <c:numCache>
                <c:formatCode>General</c:formatCode>
                <c:ptCount val="31"/>
                <c:pt idx="0">
                  <c:v>1</c:v>
                </c:pt>
                <c:pt idx="1">
                  <c:v>1.0543711146295851</c:v>
                </c:pt>
                <c:pt idx="2">
                  <c:v>1.112662500368401</c:v>
                </c:pt>
                <c:pt idx="3">
                  <c:v>1.1751554884653075</c:v>
                </c:pt>
                <c:pt idx="4">
                  <c:v>1.2421515162993155</c:v>
                </c:pt>
                <c:pt idx="5">
                  <c:v>1.3139735590977024</c:v>
                </c:pt>
                <c:pt idx="6">
                  <c:v>1.3909676632743415</c:v>
                </c:pt>
                <c:pt idx="7">
                  <c:v>1.4735045885801357</c:v>
                </c:pt>
                <c:pt idx="8">
                  <c:v>1.5619815667651313</c:v>
                </c:pt>
                <c:pt idx="9">
                  <c:v>1.6568241849952716</c:v>
                </c:pt>
                <c:pt idx="10">
                  <c:v>1.7584884028484435</c:v>
                </c:pt>
                <c:pt idx="11">
                  <c:v>1.8674627123370833</c:v>
                </c:pt>
                <c:pt idx="12">
                  <c:v>1.98427045107107</c:v>
                </c:pt>
                <c:pt idx="13">
                  <c:v>2.1094722793879752</c:v>
                </c:pt>
                <c:pt idx="14">
                  <c:v>2.2436688330413155</c:v>
                </c:pt>
                <c:pt idx="15">
                  <c:v>2.3875035638547271</c:v>
                </c:pt>
                <c:pt idx="16">
                  <c:v>2.5416657816247636</c:v>
                </c:pt>
                <c:pt idx="17">
                  <c:v>2.7068939114913451</c:v>
                </c:pt>
                <c:pt idx="18">
                  <c:v>2.8839789819970485</c:v>
                </c:pt>
                <c:pt idx="19">
                  <c:v>3.0737683601290837</c:v>
                </c:pt>
                <c:pt idx="20">
                  <c:v>3.2771697507858768</c:v>
                </c:pt>
                <c:pt idx="21">
                  <c:v>3.4951554793389685</c:v>
                </c:pt>
                <c:pt idx="22">
                  <c:v>3.7287670772761032</c:v>
                </c:pt>
                <c:pt idx="23">
                  <c:v>3.9791201923189941</c:v>
                </c:pt>
                <c:pt idx="24">
                  <c:v>4.2474098459157981</c:v>
                </c:pt>
                <c:pt idx="25">
                  <c:v>4.5349160626206935</c:v>
                </c:pt>
                <c:pt idx="26">
                  <c:v>4.8430098975986962</c:v>
                </c:pt>
                <c:pt idx="27">
                  <c:v>5.1731598903407052</c:v>
                </c:pt>
                <c:pt idx="28">
                  <c:v>5.5269389746504389</c:v>
                </c:pt>
                <c:pt idx="29">
                  <c:v>5.9060318770804399</c:v>
                </c:pt>
                <c:pt idx="30">
                  <c:v>6.3122430382582655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9-482C-A17B-FBB2ADEA1CFC}"/>
            </c:ext>
          </c:extLst>
        </c:ser>
        <c:ser>
          <c:idx val="2"/>
          <c:order val="4"/>
          <c:tx>
            <c:strRef>
              <c:f>Rechenalgorithmus!$I$34</c:f>
              <c:strCache>
                <c:ptCount val="1"/>
                <c:pt idx="0">
                  <c:v>GW(z2)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Rechenalgorithmus!$J$34:$AN$34</c:f>
              <c:numCache>
                <c:formatCode>General</c:formatCode>
                <c:ptCount val="31"/>
                <c:pt idx="0">
                  <c:v>1</c:v>
                </c:pt>
                <c:pt idx="1">
                  <c:v>1.0282144545454543</c:v>
                </c:pt>
                <c:pt idx="2">
                  <c:v>1.0578913670645269</c:v>
                </c:pt>
                <c:pt idx="3">
                  <c:v>1.0890827428772942</c:v>
                </c:pt>
                <c:pt idx="4">
                  <c:v>1.1218428992695313</c:v>
                </c:pt>
                <c:pt idx="5">
                  <c:v>1.156228555164867</c:v>
                </c:pt>
                <c:pt idx="6">
                  <c:v>1.1922989245721074</c:v>
                </c:pt>
                <c:pt idx="7">
                  <c:v>1.2301158139589312</c:v>
                </c:pt>
                <c:pt idx="8">
                  <c:v>1.2697437237094233</c:v>
                </c:pt>
                <c:pt idx="9">
                  <c:v>1.3112499538293858</c:v>
                </c:pt>
                <c:pt idx="10">
                  <c:v>1.3547047140701425</c:v>
                </c:pt>
                <c:pt idx="11">
                  <c:v>1.4001812386485732</c:v>
                </c:pt>
                <c:pt idx="12">
                  <c:v>1.4477559057484366</c:v>
                </c:pt>
                <c:pt idx="13">
                  <c:v>1.4975083619956526</c:v>
                </c:pt>
                <c:pt idx="14">
                  <c:v>1.5495216521081416</c:v>
                </c:pt>
                <c:pt idx="15">
                  <c:v>1.6038823539290596</c:v>
                </c:pt>
                <c:pt idx="16">
                  <c:v>1.660680719060853</c:v>
                </c:pt>
                <c:pt idx="17">
                  <c:v>1.7200108193264863</c:v>
                </c:pt>
                <c:pt idx="18">
                  <c:v>1.7819706992934812</c:v>
                </c:pt>
                <c:pt idx="19">
                  <c:v>1.8466625351060881</c:v>
                </c:pt>
                <c:pt idx="20">
                  <c:v>1.9141927998809614</c:v>
                </c:pt>
                <c:pt idx="21">
                  <c:v>1.9846724359321926</c:v>
                </c:pt>
                <c:pt idx="22">
                  <c:v>2.0582170341024555</c:v>
                </c:pt>
                <c:pt idx="23">
                  <c:v>2.1349470204883474</c:v>
                </c:pt>
                <c:pt idx="24">
                  <c:v>2.2149878508598309</c:v>
                </c:pt>
                <c:pt idx="25">
                  <c:v>2.2984702130859582</c:v>
                </c:pt>
                <c:pt idx="26">
                  <c:v>2.3855302378918393</c:v>
                </c:pt>
                <c:pt idx="27">
                  <c:v>2.4763097182851443</c:v>
                </c:pt>
                <c:pt idx="28">
                  <c:v>2.5709563380042342</c:v>
                </c:pt>
                <c:pt idx="29">
                  <c:v>2.6696239093544882</c:v>
                </c:pt>
                <c:pt idx="30">
                  <c:v>2.7724726208143302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9-482C-A17B-FBB2ADEA1CFC}"/>
            </c:ext>
          </c:extLst>
        </c:ser>
        <c:ser>
          <c:idx val="1"/>
          <c:order val="5"/>
          <c:tx>
            <c:strRef>
              <c:f>Rechenalgorithmus!$I$30</c:f>
              <c:strCache>
                <c:ptCount val="1"/>
                <c:pt idx="0">
                  <c:v>exp-Faktor</c:v>
                </c:pt>
              </c:strCache>
            </c:strRef>
          </c:tx>
          <c:spPr>
            <a:ln w="158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Rechenalgorithmus!$J$30:$AN$30</c:f>
              <c:numCache>
                <c:formatCode>General</c:formatCode>
                <c:ptCount val="31"/>
                <c:pt idx="0">
                  <c:v>0</c:v>
                </c:pt>
                <c:pt idx="1">
                  <c:v>6.2932536622596569E-2</c:v>
                </c:pt>
                <c:pt idx="2">
                  <c:v>0.1219045690794387</c:v>
                </c:pt>
                <c:pt idx="3">
                  <c:v>0.17716534194398159</c:v>
                </c:pt>
                <c:pt idx="4">
                  <c:v>0.22894841419643375</c:v>
                </c:pt>
                <c:pt idx="5">
                  <c:v>0.27747264635792779</c:v>
                </c:pt>
                <c:pt idx="6">
                  <c:v>0.32294312550183535</c:v>
                </c:pt>
                <c:pt idx="7">
                  <c:v>0.36555203205177178</c:v>
                </c:pt>
                <c:pt idx="8">
                  <c:v>0.40547945202980562</c:v>
                </c:pt>
                <c:pt idx="9">
                  <c:v>0.44289413818782608</c:v>
                </c:pt>
                <c:pt idx="10">
                  <c:v>0.47795422323898396</c:v>
                </c:pt>
                <c:pt idx="11">
                  <c:v>0.51080788820366851</c:v>
                </c:pt>
                <c:pt idx="12">
                  <c:v>0.54159398869477648</c:v>
                </c:pt>
                <c:pt idx="13">
                  <c:v>0.57044264178926085</c:v>
                </c:pt>
                <c:pt idx="14">
                  <c:v>0.59747577596636403</c:v>
                </c:pt>
                <c:pt idx="15">
                  <c:v>0.62280764643684305</c:v>
                </c:pt>
                <c:pt idx="16">
                  <c:v>0.64654531804121984</c:v>
                </c:pt>
                <c:pt idx="17">
                  <c:v>0.66878911775801897</c:v>
                </c:pt>
                <c:pt idx="18">
                  <c:v>0.68963305873451497</c:v>
                </c:pt>
                <c:pt idx="19">
                  <c:v>0.70916523763214845</c:v>
                </c:pt>
                <c:pt idx="20">
                  <c:v>0.72746820696598746</c:v>
                </c:pt>
                <c:pt idx="21">
                  <c:v>0.74461932401192232</c:v>
                </c:pt>
                <c:pt idx="22">
                  <c:v>0.76069107775624545</c:v>
                </c:pt>
                <c:pt idx="23">
                  <c:v>0.77575139526946468</c:v>
                </c:pt>
                <c:pt idx="24">
                  <c:v>0.78986392879923528</c:v>
                </c:pt>
                <c:pt idx="25">
                  <c:v>0.80308832479580594</c:v>
                </c:pt>
                <c:pt idx="26">
                  <c:v>0.81548047600701068</c:v>
                </c:pt>
                <c:pt idx="27">
                  <c:v>0.82709275770828361</c:v>
                </c:pt>
                <c:pt idx="28">
                  <c:v>0.83797424906611928</c:v>
                </c:pt>
                <c:pt idx="29">
                  <c:v>0.84817094057056941</c:v>
                </c:pt>
                <c:pt idx="30">
                  <c:v>0.85772592841348649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19-482C-A17B-FBB2ADEA1CFC}"/>
            </c:ext>
          </c:extLst>
        </c:ser>
        <c:ser>
          <c:idx val="6"/>
          <c:order val="6"/>
          <c:tx>
            <c:strRef>
              <c:f>Rechenalgorithmus!$I$28</c:f>
              <c:strCache>
                <c:ptCount val="1"/>
                <c:pt idx="0">
                  <c:v>n(t)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Rechenalgorithmus!$J$28:$AN$28</c:f>
              <c:numCache>
                <c:formatCode>General</c:formatCode>
                <c:ptCount val="31"/>
                <c:pt idx="0">
                  <c:v>1</c:v>
                </c:pt>
                <c:pt idx="1">
                  <c:v>1.0151130646157189</c:v>
                </c:pt>
                <c:pt idx="2">
                  <c:v>1.0304545339535169</c:v>
                </c:pt>
                <c:pt idx="3">
                  <c:v>1.0460278599087169</c:v>
                </c:pt>
                <c:pt idx="4">
                  <c:v>1.0618365465453596</c:v>
                </c:pt>
                <c:pt idx="5">
                  <c:v>1.0778841508846315</c:v>
                </c:pt>
                <c:pt idx="6">
                  <c:v>1.0941742837052104</c:v>
                </c:pt>
                <c:pt idx="7">
                  <c:v>1.1107106103557052</c:v>
                </c:pt>
                <c:pt idx="8">
                  <c:v>1.1274968515793757</c:v>
                </c:pt>
                <c:pt idx="9">
                  <c:v>1.1445367843513146</c:v>
                </c:pt>
                <c:pt idx="10">
                  <c:v>1.1618342427282831</c:v>
                </c:pt>
                <c:pt idx="11">
                  <c:v>1.1793931187113906</c:v>
                </c:pt>
                <c:pt idx="12">
                  <c:v>1.1972173631218102</c:v>
                </c:pt>
                <c:pt idx="13">
                  <c:v>1.2153109864897307</c:v>
                </c:pt>
                <c:pt idx="14">
                  <c:v>1.2336780599567432</c:v>
                </c:pt>
                <c:pt idx="15">
                  <c:v>1.2523227161918644</c:v>
                </c:pt>
                <c:pt idx="16">
                  <c:v>1.2712491503214047</c:v>
                </c:pt>
                <c:pt idx="17">
                  <c:v>1.2904616208728898</c:v>
                </c:pt>
                <c:pt idx="18">
                  <c:v>1.3099644507332473</c:v>
                </c:pt>
                <c:pt idx="19">
                  <c:v>1.3297620281214737</c:v>
                </c:pt>
                <c:pt idx="20">
                  <c:v>1.3498588075760032</c:v>
                </c:pt>
                <c:pt idx="21">
                  <c:v>1.3702593109569967</c:v>
                </c:pt>
                <c:pt idx="22">
                  <c:v>1.3909681284637803</c:v>
                </c:pt>
                <c:pt idx="23">
                  <c:v>1.4119899196676591</c:v>
                </c:pt>
                <c:pt idx="24">
                  <c:v>1.4333294145603401</c:v>
                </c:pt>
                <c:pt idx="25">
                  <c:v>1.4549914146182013</c:v>
                </c:pt>
                <c:pt idx="26">
                  <c:v>1.4769807938826427</c:v>
                </c:pt>
                <c:pt idx="27">
                  <c:v>1.4993025000567668</c:v>
                </c:pt>
                <c:pt idx="28">
                  <c:v>1.5219615556186337</c:v>
                </c:pt>
                <c:pt idx="29">
                  <c:v>1.5449630589513383</c:v>
                </c:pt>
                <c:pt idx="30">
                  <c:v>1.5683121854901687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9-482C-A17B-FBB2ADEA1CFC}"/>
            </c:ext>
          </c:extLst>
        </c:ser>
        <c:ser>
          <c:idx val="4"/>
          <c:order val="7"/>
          <c:tx>
            <c:strRef>
              <c:f>Rechenalgorithmus!$I$35</c:f>
              <c:strCache>
                <c:ptCount val="1"/>
                <c:pt idx="0">
                  <c:v>1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Rechenalgorithmus!$J$35:$AN$35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19-482C-A17B-FBB2ADEA1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57472"/>
        <c:axId val="1075055312"/>
      </c:lineChart>
      <c:catAx>
        <c:axId val="1075057472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5312"/>
        <c:crosses val="autoZero"/>
        <c:auto val="1"/>
        <c:lblAlgn val="ctr"/>
        <c:lblOffset val="100"/>
        <c:noMultiLvlLbl val="0"/>
      </c:catAx>
      <c:valAx>
        <c:axId val="1075055312"/>
        <c:scaling>
          <c:orientation val="minMax"/>
          <c:max val="8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Depot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747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4010925636822132E-2"/>
          <c:y val="0.10591868254015967"/>
          <c:w val="0.46077897995896727"/>
          <c:h val="0.61339133437876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Gegenwartswert für 3 Szenarien </a:t>
            </a:r>
          </a:p>
        </c:rich>
      </c:tx>
      <c:layout>
        <c:manualLayout>
          <c:xMode val="edge"/>
          <c:yMode val="edge"/>
          <c:x val="0.25534387231529337"/>
          <c:y val="2.6050678527777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7827598134398915E-2"/>
          <c:y val="0.10269281739218733"/>
          <c:w val="0.85121648718230436"/>
          <c:h val="0.76799869032237345"/>
        </c:manualLayout>
      </c:layout>
      <c:lineChart>
        <c:grouping val="standard"/>
        <c:varyColors val="0"/>
        <c:ser>
          <c:idx val="2"/>
          <c:order val="0"/>
          <c:tx>
            <c:v>thesauriertGW 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Rechenalgorithmus!$J$34:$AN$34</c:f>
              <c:numCache>
                <c:formatCode>General</c:formatCode>
                <c:ptCount val="31"/>
                <c:pt idx="0">
                  <c:v>1</c:v>
                </c:pt>
                <c:pt idx="1">
                  <c:v>1.0282144545454543</c:v>
                </c:pt>
                <c:pt idx="2">
                  <c:v>1.0578913670645269</c:v>
                </c:pt>
                <c:pt idx="3">
                  <c:v>1.0890827428772942</c:v>
                </c:pt>
                <c:pt idx="4">
                  <c:v>1.1218428992695313</c:v>
                </c:pt>
                <c:pt idx="5">
                  <c:v>1.156228555164867</c:v>
                </c:pt>
                <c:pt idx="6">
                  <c:v>1.1922989245721074</c:v>
                </c:pt>
                <c:pt idx="7">
                  <c:v>1.2301158139589312</c:v>
                </c:pt>
                <c:pt idx="8">
                  <c:v>1.2697437237094233</c:v>
                </c:pt>
                <c:pt idx="9">
                  <c:v>1.3112499538293858</c:v>
                </c:pt>
                <c:pt idx="10">
                  <c:v>1.3547047140701425</c:v>
                </c:pt>
                <c:pt idx="11">
                  <c:v>1.4001812386485732</c:v>
                </c:pt>
                <c:pt idx="12">
                  <c:v>1.4477559057484366</c:v>
                </c:pt>
                <c:pt idx="13">
                  <c:v>1.4975083619956526</c:v>
                </c:pt>
                <c:pt idx="14">
                  <c:v>1.5495216521081416</c:v>
                </c:pt>
                <c:pt idx="15">
                  <c:v>1.6038823539290596</c:v>
                </c:pt>
                <c:pt idx="16">
                  <c:v>1.660680719060853</c:v>
                </c:pt>
                <c:pt idx="17">
                  <c:v>1.7200108193264863</c:v>
                </c:pt>
                <c:pt idx="18">
                  <c:v>1.7819706992934812</c:v>
                </c:pt>
                <c:pt idx="19">
                  <c:v>1.8466625351060881</c:v>
                </c:pt>
                <c:pt idx="20">
                  <c:v>1.9141927998809614</c:v>
                </c:pt>
                <c:pt idx="21">
                  <c:v>1.9846724359321926</c:v>
                </c:pt>
                <c:pt idx="22">
                  <c:v>2.0582170341024555</c:v>
                </c:pt>
                <c:pt idx="23">
                  <c:v>2.1349470204883474</c:v>
                </c:pt>
                <c:pt idx="24">
                  <c:v>2.2149878508598309</c:v>
                </c:pt>
                <c:pt idx="25">
                  <c:v>2.2984702130859582</c:v>
                </c:pt>
                <c:pt idx="26">
                  <c:v>2.3855302378918393</c:v>
                </c:pt>
                <c:pt idx="27">
                  <c:v>2.4763097182851443</c:v>
                </c:pt>
                <c:pt idx="28">
                  <c:v>2.5709563380042342</c:v>
                </c:pt>
                <c:pt idx="29">
                  <c:v>2.6696239093544882</c:v>
                </c:pt>
                <c:pt idx="30">
                  <c:v>2.7724726208143302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A-4812-81C2-39EE54D69DC2}"/>
            </c:ext>
          </c:extLst>
        </c:ser>
        <c:ser>
          <c:idx val="6"/>
          <c:order val="1"/>
          <c:tx>
            <c:v>GW Zinsen laufend verzehrt</c:v>
          </c:tx>
          <c:spPr>
            <a:ln w="158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Rechenalgorithmus!$J$51:$AN$51</c:f>
              <c:numCache>
                <c:formatCode>General</c:formatCode>
                <c:ptCount val="31"/>
                <c:pt idx="0">
                  <c:v>1</c:v>
                </c:pt>
                <c:pt idx="1">
                  <c:v>1.028002890715062</c:v>
                </c:pt>
                <c:pt idx="2">
                  <c:v>1.057023336232811</c:v>
                </c:pt>
                <c:pt idx="3">
                  <c:v>1.0870794752763908</c:v>
                </c:pt>
                <c:pt idx="4">
                  <c:v>1.1181900939111142</c:v>
                </c:pt>
                <c:pt idx="5">
                  <c:v>1.1503746372863644</c:v>
                </c:pt>
                <c:pt idx="6">
                  <c:v>1.1836532217894467</c:v>
                </c:pt>
                <c:pt idx="7">
                  <c:v>1.2180466476189855</c:v>
                </c:pt>
                <c:pt idx="8">
                  <c:v>1.2535764117857249</c:v>
                </c:pt>
                <c:pt idx="9">
                  <c:v>1.2902647215488612</c:v>
                </c:pt>
                <c:pt idx="10">
                  <c:v>1.3281345082963021</c:v>
                </c:pt>
                <c:pt idx="11">
                  <c:v>1.3672094418775314</c:v>
                </c:pt>
                <c:pt idx="12">
                  <c:v>1.4075139453980337</c:v>
                </c:pt>
                <c:pt idx="13">
                  <c:v>1.4490732104845327</c:v>
                </c:pt>
                <c:pt idx="14">
                  <c:v>1.4919132130305757</c:v>
                </c:pt>
                <c:pt idx="15">
                  <c:v>1.536060729432315</c:v>
                </c:pt>
                <c:pt idx="16">
                  <c:v>1.581543353324625</c:v>
                </c:pt>
                <c:pt idx="17">
                  <c:v>1.6283895128280232</c:v>
                </c:pt>
                <c:pt idx="18">
                  <c:v>1.6766284883171714</c:v>
                </c:pt>
                <c:pt idx="19">
                  <c:v>1.7262904307220619</c:v>
                </c:pt>
                <c:pt idx="20">
                  <c:v>1.7774063803733313</c:v>
                </c:pt>
                <c:pt idx="21">
                  <c:v>1.8300082864034775</c:v>
                </c:pt>
                <c:pt idx="22">
                  <c:v>1.8841290267161053</c:v>
                </c:pt>
                <c:pt idx="23">
                  <c:v>1.9398024285356907</c:v>
                </c:pt>
                <c:pt idx="24">
                  <c:v>1.9970632895506939</c:v>
                </c:pt>
                <c:pt idx="25">
                  <c:v>2.055947399663248</c:v>
                </c:pt>
                <c:pt idx="26">
                  <c:v>2.116491563359014</c:v>
                </c:pt>
                <c:pt idx="27">
                  <c:v>2.1787336227111811</c:v>
                </c:pt>
                <c:pt idx="28">
                  <c:v>2.2427124810329957</c:v>
                </c:pt>
                <c:pt idx="29">
                  <c:v>2.3084681271935974</c:v>
                </c:pt>
                <c:pt idx="30">
                  <c:v>2.3760416606123647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A-4812-81C2-39EE54D69DC2}"/>
            </c:ext>
          </c:extLst>
        </c:ser>
        <c:ser>
          <c:idx val="3"/>
          <c:order val="2"/>
          <c:tx>
            <c:v>GW Zinsen aufgelaufen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Rechenalgorithmus!$J$42:$AN$42</c:f>
              <c:numCache>
                <c:formatCode>General</c:formatCode>
                <c:ptCount val="31"/>
                <c:pt idx="0">
                  <c:v>1</c:v>
                </c:pt>
                <c:pt idx="1">
                  <c:v>1.0278153809492336</c:v>
                </c:pt>
                <c:pt idx="2">
                  <c:v>1.0562731799697895</c:v>
                </c:pt>
                <c:pt idx="3">
                  <c:v>1.0853911841124353</c:v>
                </c:pt>
                <c:pt idx="4">
                  <c:v>1.115187593077632</c:v>
                </c:pt>
                <c:pt idx="5">
                  <c:v>1.1456810305909377</c:v>
                </c:pt>
                <c:pt idx="6">
                  <c:v>1.1768905560434444</c:v>
                </c:pt>
                <c:pt idx="7">
                  <c:v>1.2088356764045158</c:v>
                </c:pt>
                <c:pt idx="8">
                  <c:v>1.2415363584142791</c:v>
                </c:pt>
                <c:pt idx="9">
                  <c:v>1.2750130410634888</c:v>
                </c:pt>
                <c:pt idx="10">
                  <c:v>1.3092866483685583</c:v>
                </c:pt>
                <c:pt idx="11">
                  <c:v>1.3443786024497542</c:v>
                </c:pt>
                <c:pt idx="12">
                  <c:v>1.3803108369207173</c:v>
                </c:pt>
                <c:pt idx="13">
                  <c:v>1.4171058105976855</c:v>
                </c:pt>
                <c:pt idx="14">
                  <c:v>1.4547865215369846</c:v>
                </c:pt>
                <c:pt idx="15">
                  <c:v>1.4933765214095629</c:v>
                </c:pt>
                <c:pt idx="16">
                  <c:v>1.532899930221552</c:v>
                </c:pt>
                <c:pt idx="17">
                  <c:v>1.5733814513900553</c:v>
                </c:pt>
                <c:pt idx="18">
                  <c:v>1.6148463871835887</c:v>
                </c:pt>
                <c:pt idx="19">
                  <c:v>1.6573206545368206</c:v>
                </c:pt>
                <c:pt idx="20">
                  <c:v>1.7008308012495028</c:v>
                </c:pt>
                <c:pt idx="21">
                  <c:v>1.7454040225797052</c:v>
                </c:pt>
                <c:pt idx="22">
                  <c:v>1.7910681782417404</c:v>
                </c:pt>
                <c:pt idx="23">
                  <c:v>1.8378518098193926</c:v>
                </c:pt>
                <c:pt idx="24">
                  <c:v>1.8857841586053332</c:v>
                </c:pt>
                <c:pt idx="25">
                  <c:v>1.9348951838778838</c:v>
                </c:pt>
                <c:pt idx="26">
                  <c:v>1.9852155816265398</c:v>
                </c:pt>
                <c:pt idx="27">
                  <c:v>2.0367768037379621</c:v>
                </c:pt>
                <c:pt idx="28">
                  <c:v>2.0896110776544301</c:v>
                </c:pt>
                <c:pt idx="29">
                  <c:v>2.143751426517043</c:v>
                </c:pt>
                <c:pt idx="30">
                  <c:v>2.1992316898062572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A-4812-81C2-39EE54D69DC2}"/>
            </c:ext>
          </c:extLst>
        </c:ser>
        <c:ser>
          <c:idx val="4"/>
          <c:order val="3"/>
          <c:tx>
            <c:strRef>
              <c:f>Rechenalgorithmus!$I$35</c:f>
              <c:strCache>
                <c:ptCount val="1"/>
                <c:pt idx="0">
                  <c:v>1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Rechenalgorithmus!$J$35:$AN$35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7A-4812-81C2-39EE54D6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57472"/>
        <c:axId val="1075055312"/>
      </c:lineChart>
      <c:catAx>
        <c:axId val="1075057472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5312"/>
        <c:crosses val="autoZero"/>
        <c:auto val="1"/>
        <c:lblAlgn val="ctr"/>
        <c:lblOffset val="100"/>
        <c:noMultiLvlLbl val="0"/>
      </c:catAx>
      <c:valAx>
        <c:axId val="1075055312"/>
        <c:scaling>
          <c:orientation val="minMax"/>
          <c:max val="3"/>
          <c:min val="0.5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layout>
            <c:manualLayout>
              <c:xMode val="edge"/>
              <c:yMode val="edge"/>
              <c:x val="2.8705281071036981E-3"/>
              <c:y val="0.440277207262830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747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4010925636822132E-2"/>
          <c:y val="0.1219210463314139"/>
          <c:w val="0.46077897995896727"/>
          <c:h val="0.366954122198001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Vergleich: Wert thesaurierende Einzelaktie</a:t>
            </a:r>
          </a:p>
          <a:p>
            <a:pPr>
              <a:defRPr b="1"/>
            </a:pPr>
            <a:r>
              <a:rPr lang="de-DE" sz="1200" b="1"/>
              <a:t>mit thesaurierter Dividende </a:t>
            </a:r>
          </a:p>
        </c:rich>
      </c:tx>
      <c:layout>
        <c:manualLayout>
          <c:xMode val="edge"/>
          <c:yMode val="edge"/>
          <c:x val="0.14913433235245654"/>
          <c:y val="1.6449226969746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7827598134398915E-2"/>
          <c:y val="0.1378982649345413"/>
          <c:w val="0.85121648718230436"/>
          <c:h val="0.73279336718622023"/>
        </c:manualLayout>
      </c:layout>
      <c:lineChart>
        <c:grouping val="standard"/>
        <c:varyColors val="0"/>
        <c:ser>
          <c:idx val="2"/>
          <c:order val="0"/>
          <c:tx>
            <c:v>thesaurierte Dividende k = 5%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Rechenalgorithmus!$J$34:$AN$34</c:f>
              <c:numCache>
                <c:formatCode>General</c:formatCode>
                <c:ptCount val="31"/>
                <c:pt idx="0">
                  <c:v>1</c:v>
                </c:pt>
                <c:pt idx="1">
                  <c:v>1.0282144545454543</c:v>
                </c:pt>
                <c:pt idx="2">
                  <c:v>1.0578913670645269</c:v>
                </c:pt>
                <c:pt idx="3">
                  <c:v>1.0890827428772942</c:v>
                </c:pt>
                <c:pt idx="4">
                  <c:v>1.1218428992695313</c:v>
                </c:pt>
                <c:pt idx="5">
                  <c:v>1.156228555164867</c:v>
                </c:pt>
                <c:pt idx="6">
                  <c:v>1.1922989245721074</c:v>
                </c:pt>
                <c:pt idx="7">
                  <c:v>1.2301158139589312</c:v>
                </c:pt>
                <c:pt idx="8">
                  <c:v>1.2697437237094233</c:v>
                </c:pt>
                <c:pt idx="9">
                  <c:v>1.3112499538293858</c:v>
                </c:pt>
                <c:pt idx="10">
                  <c:v>1.3547047140701425</c:v>
                </c:pt>
                <c:pt idx="11">
                  <c:v>1.4001812386485732</c:v>
                </c:pt>
                <c:pt idx="12">
                  <c:v>1.4477559057484366</c:v>
                </c:pt>
                <c:pt idx="13">
                  <c:v>1.4975083619956526</c:v>
                </c:pt>
                <c:pt idx="14">
                  <c:v>1.5495216521081416</c:v>
                </c:pt>
                <c:pt idx="15">
                  <c:v>1.6038823539290596</c:v>
                </c:pt>
                <c:pt idx="16">
                  <c:v>1.660680719060853</c:v>
                </c:pt>
                <c:pt idx="17">
                  <c:v>1.7200108193264863</c:v>
                </c:pt>
                <c:pt idx="18">
                  <c:v>1.7819706992934812</c:v>
                </c:pt>
                <c:pt idx="19">
                  <c:v>1.8466625351060881</c:v>
                </c:pt>
                <c:pt idx="20">
                  <c:v>1.9141927998809614</c:v>
                </c:pt>
                <c:pt idx="21">
                  <c:v>1.9846724359321926</c:v>
                </c:pt>
                <c:pt idx="22">
                  <c:v>2.0582170341024555</c:v>
                </c:pt>
                <c:pt idx="23">
                  <c:v>2.1349470204883474</c:v>
                </c:pt>
                <c:pt idx="24">
                  <c:v>2.2149878508598309</c:v>
                </c:pt>
                <c:pt idx="25">
                  <c:v>2.2984702130859582</c:v>
                </c:pt>
                <c:pt idx="26">
                  <c:v>2.3855302378918393</c:v>
                </c:pt>
                <c:pt idx="27">
                  <c:v>2.4763097182851443</c:v>
                </c:pt>
                <c:pt idx="28">
                  <c:v>2.5709563380042342</c:v>
                </c:pt>
                <c:pt idx="29">
                  <c:v>2.6696239093544882</c:v>
                </c:pt>
                <c:pt idx="30">
                  <c:v>2.7724726208143302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A-41B8-BA64-9DA6236A7153}"/>
            </c:ext>
          </c:extLst>
        </c:ser>
        <c:ser>
          <c:idx val="3"/>
          <c:order val="1"/>
          <c:tx>
            <c:strRef>
              <c:f>Rechenalgorithmus!$I$58</c:f>
              <c:strCache>
                <c:ptCount val="1"/>
                <c:pt idx="0">
                  <c:v>Einzelaktie GW mit k=5%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Rechenalgorithmus!$J$58:$AN$58</c:f>
              <c:numCache>
                <c:formatCode>General</c:formatCode>
                <c:ptCount val="31"/>
                <c:pt idx="0">
                  <c:v>1</c:v>
                </c:pt>
                <c:pt idx="1">
                  <c:v>1.0128138184004047</c:v>
                </c:pt>
                <c:pt idx="2">
                  <c:v>1.0262606784071966</c:v>
                </c:pt>
                <c:pt idx="3">
                  <c:v>1.040348984745612</c:v>
                </c:pt>
                <c:pt idx="4">
                  <c:v>1.0550875430657256</c:v>
                </c:pt>
                <c:pt idx="5">
                  <c:v>1.0704855654462686</c:v>
                </c:pt>
                <c:pt idx="6">
                  <c:v>1.0865526761524769</c:v>
                </c:pt>
                <c:pt idx="7">
                  <c:v>1.1032989176515706</c:v>
                </c:pt>
                <c:pt idx="8">
                  <c:v>1.1207347568896229</c:v>
                </c:pt>
                <c:pt idx="9">
                  <c:v>1.1388710918337426</c:v>
                </c:pt>
                <c:pt idx="10">
                  <c:v>1.1577192582836573</c:v>
                </c:pt>
                <c:pt idx="11">
                  <c:v>1.1772910369569585</c:v>
                </c:pt>
                <c:pt idx="12">
                  <c:v>1.1975986608524318</c:v>
                </c:pt>
                <c:pt idx="13">
                  <c:v>1.2186548228960818</c:v>
                </c:pt>
                <c:pt idx="14">
                  <c:v>1.2404726838746212</c:v>
                </c:pt>
                <c:pt idx="15">
                  <c:v>1.2630658806613941</c:v>
                </c:pt>
                <c:pt idx="16">
                  <c:v>1.2864485347398629</c:v>
                </c:pt>
                <c:pt idx="17">
                  <c:v>1.3106352610299961</c:v>
                </c:pt>
                <c:pt idx="18">
                  <c:v>1.3356411770230701</c:v>
                </c:pt>
                <c:pt idx="19">
                  <c:v>1.3614819122305921</c:v>
                </c:pt>
                <c:pt idx="20">
                  <c:v>1.3881736179532544</c:v>
                </c:pt>
                <c:pt idx="21">
                  <c:v>1.4157329773760225</c:v>
                </c:pt>
                <c:pt idx="22">
                  <c:v>1.4441772159956681</c:v>
                </c:pt>
                <c:pt idx="23">
                  <c:v>1.4735241123872678</c:v>
                </c:pt>
                <c:pt idx="24">
                  <c:v>1.5037920093163883</c:v>
                </c:pt>
                <c:pt idx="25">
                  <c:v>1.5349998252039145</c:v>
                </c:pt>
                <c:pt idx="26">
                  <c:v>1.5671670659506762</c:v>
                </c:pt>
                <c:pt idx="27">
                  <c:v>1.6003138371292727</c:v>
                </c:pt>
                <c:pt idx="28">
                  <c:v>1.6344608565507099</c:v>
                </c:pt>
                <c:pt idx="29">
                  <c:v>1.6696294672137055</c:v>
                </c:pt>
                <c:pt idx="30">
                  <c:v>1.7058416506447596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A-41B8-BA64-9DA6236A7153}"/>
            </c:ext>
          </c:extLst>
        </c:ser>
        <c:ser>
          <c:idx val="0"/>
          <c:order val="2"/>
          <c:tx>
            <c:strRef>
              <c:f>Rechenalgorithmus!$I$59</c:f>
              <c:strCache>
                <c:ptCount val="1"/>
                <c:pt idx="0">
                  <c:v>Einzelaktie GW mit k= 6%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Rechenalgorithmus!$J$59:$AN$59</c:f>
              <c:numCache>
                <c:formatCode>0.000000</c:formatCode>
                <c:ptCount val="31"/>
                <c:pt idx="0" formatCode="0">
                  <c:v>1</c:v>
                </c:pt>
                <c:pt idx="1">
                  <c:v>1.0205422596068006</c:v>
                </c:pt>
                <c:pt idx="2" formatCode="0.0000000">
                  <c:v>1.0421884920658409</c:v>
                </c:pt>
                <c:pt idx="3" formatCode="0.0000000">
                  <c:v>1.064968829348917</c:v>
                </c:pt>
                <c:pt idx="4" formatCode="0.0000000">
                  <c:v>1.0889147036519105</c:v>
                </c:pt>
                <c:pt idx="5" formatCode="0.0000000">
                  <c:v>1.1140588881054174</c:v>
                </c:pt>
                <c:pt idx="6" formatCode="0.0000000">
                  <c:v>1.1404355390738217</c:v>
                </c:pt>
                <c:pt idx="7" formatCode="0.0000000">
                  <c:v>1.1680802400959667</c:v>
                </c:pt>
                <c:pt idx="8" formatCode="0.0000000">
                  <c:v>1.1970300475225732</c:v>
                </c:pt>
                <c:pt idx="9" formatCode="0.0000000">
                  <c:v>1.2273235379075917</c:v>
                </c:pt>
                <c:pt idx="10" formatCode="0.0000000">
                  <c:v>1.259000857212794</c:v>
                </c:pt>
                <c:pt idx="11" formatCode="0.0000000">
                  <c:v>1.2921037718871005</c:v>
                </c:pt>
                <c:pt idx="12" formatCode="0.0000000">
                  <c:v>1.3266757218844047</c:v>
                </c:pt>
                <c:pt idx="13" formatCode="0.0000000">
                  <c:v>1.3627618756860116</c:v>
                </c:pt>
                <c:pt idx="14" formatCode="0.0000000">
                  <c:v>1.4004091873962123</c:v>
                </c:pt>
                <c:pt idx="15" formatCode="0.0000000">
                  <c:v>1.4396664559820613</c:v>
                </c:pt>
                <c:pt idx="16" formatCode="0.0000000">
                  <c:v>1.4805843867309858</c:v>
                </c:pt>
                <c:pt idx="17" formatCode="0.0000000">
                  <c:v>1.523215655002579</c:v>
                </c:pt>
                <c:pt idx="18" formatCode="0.0000000">
                  <c:v>1.567614972353701</c:v>
                </c:pt>
                <c:pt idx="19" formatCode="0.0000000">
                  <c:v>1.613839155118878</c:v>
                </c:pt>
                <c:pt idx="20" formatCode="0.0000000">
                  <c:v>1.6619471955310157</c:v>
                </c:pt>
                <c:pt idx="21" formatCode="0.0000000">
                  <c:v>1.7120003354704749</c:v>
                </c:pt>
                <c:pt idx="22" formatCode="0.0000000">
                  <c:v>1.7640621429338075</c:v>
                </c:pt>
                <c:pt idx="23" formatCode="0.0000000">
                  <c:v>1.8181985913167289</c:v>
                </c:pt>
                <c:pt idx="24" formatCode="0.0000000">
                  <c:v>1.874478141609325</c:v>
                </c:pt>
                <c:pt idx="25" formatCode="0.0000000">
                  <c:v>1.9329718276050711</c:v>
                </c:pt>
                <c:pt idx="26" formatCode="0.0000000">
                  <c:v>1.9937533442288664</c:v>
                </c:pt>
                <c:pt idx="27" formatCode="0.0000000">
                  <c:v>2.0568991390931317</c:v>
                </c:pt>
                <c:pt idx="28" formatCode="0.0000000">
                  <c:v>2.1224885073949151</c:v>
                </c:pt>
                <c:pt idx="29" formatCode="0.0000000">
                  <c:v>2.1906036902710513</c:v>
                </c:pt>
                <c:pt idx="30" formatCode="0.0000000">
                  <c:v>2.2613299767326258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A-41B8-BA64-9DA6236A7153}"/>
            </c:ext>
          </c:extLst>
        </c:ser>
        <c:ser>
          <c:idx val="6"/>
          <c:order val="3"/>
          <c:tx>
            <c:strRef>
              <c:f>Rechenalgorithmus!$I$60</c:f>
              <c:strCache>
                <c:ptCount val="1"/>
                <c:pt idx="0">
                  <c:v>Einzelaktie Gw mit k=7%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Rechenalgorithmus!$J$60:$AN$60</c:f>
              <c:numCache>
                <c:formatCode>General</c:formatCode>
                <c:ptCount val="31"/>
                <c:pt idx="0">
                  <c:v>1</c:v>
                </c:pt>
                <c:pt idx="1">
                  <c:v>1.0283483729386209</c:v>
                </c:pt>
                <c:pt idx="2">
                  <c:v>1.0584380689040862</c:v>
                </c:pt>
                <c:pt idx="3">
                  <c:v>1.0903384598456241</c:v>
                </c:pt>
                <c:pt idx="4">
                  <c:v>1.1241223768503474</c:v>
                </c:pt>
                <c:pt idx="5">
                  <c:v>1.1598662627900473</c:v>
                </c:pt>
                <c:pt idx="6">
                  <c:v>1.1976503321562</c:v>
                </c:pt>
                <c:pt idx="7">
                  <c:v>1.2375587384100493</c:v>
                </c:pt>
                <c:pt idx="8">
                  <c:v>1.2796797491897507</c:v>
                </c:pt>
                <c:pt idx="9">
                  <c:v>1.3241059297324196</c:v>
                </c:pt>
                <c:pt idx="10">
                  <c:v>1.3709343348854779</c:v>
                </c:pt>
                <c:pt idx="11">
                  <c:v>1.4202667100990252</c:v>
                </c:pt>
                <c:pt idx="12">
                  <c:v>1.4722097018090734</c:v>
                </c:pt>
                <c:pt idx="13">
                  <c:v>1.5268750776404434</c:v>
                </c:pt>
                <c:pt idx="14">
                  <c:v>1.5843799568779358</c:v>
                </c:pt>
                <c:pt idx="15">
                  <c:v>1.6448470516751286</c:v>
                </c:pt>
                <c:pt idx="16">
                  <c:v>1.7084049194918258</c:v>
                </c:pt>
                <c:pt idx="17">
                  <c:v>1.7751882272738773</c:v>
                </c:pt>
                <c:pt idx="18">
                  <c:v>1.8453380279127973</c:v>
                </c:pt>
                <c:pt idx="19">
                  <c:v>1.9190020495474314</c:v>
                </c:pt>
                <c:pt idx="20">
                  <c:v>1.9963349982958709</c:v>
                </c:pt>
                <c:pt idx="21">
                  <c:v>2.0774988750329491</c:v>
                </c:pt>
                <c:pt idx="22">
                  <c:v>2.1626633068570684</c:v>
                </c:pt>
                <c:pt idx="23">
                  <c:v>2.2520058939197867</c:v>
                </c:pt>
                <c:pt idx="24">
                  <c:v>2.3457125723226495</c:v>
                </c:pt>
                <c:pt idx="25">
                  <c:v>2.4439779938182715</c:v>
                </c:pt>
                <c:pt idx="26">
                  <c:v>2.5470059230866298</c:v>
                </c:pt>
                <c:pt idx="27">
                  <c:v>2.6550096533930931</c:v>
                </c:pt>
                <c:pt idx="28">
                  <c:v>2.7682124414718894</c:v>
                </c:pt>
                <c:pt idx="29">
                  <c:v>2.8868479625176033</c:v>
                </c:pt>
                <c:pt idx="30">
                  <c:v>3.0111607862079848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FA-41B8-BA64-9DA6236A7153}"/>
            </c:ext>
          </c:extLst>
        </c:ser>
        <c:ser>
          <c:idx val="4"/>
          <c:order val="4"/>
          <c:tx>
            <c:strRef>
              <c:f>Rechenalgorithmus!$I$35</c:f>
              <c:strCache>
                <c:ptCount val="1"/>
                <c:pt idx="0">
                  <c:v>1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Rechenalgorithmus!$J$27:$AN$27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Rechenalgorithmus!$J$35:$AN$35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FA-41B8-BA64-9DA6236A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57472"/>
        <c:axId val="1075055312"/>
      </c:lineChart>
      <c:catAx>
        <c:axId val="1075057472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5312"/>
        <c:crosses val="autoZero"/>
        <c:auto val="1"/>
        <c:lblAlgn val="ctr"/>
        <c:lblOffset val="100"/>
        <c:noMultiLvlLbl val="0"/>
      </c:catAx>
      <c:valAx>
        <c:axId val="1075055312"/>
        <c:scaling>
          <c:orientation val="minMax"/>
          <c:max val="3"/>
          <c:min val="0.5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Werte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057472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4010925636822132E-2"/>
          <c:y val="0.14112394944747553"/>
          <c:w val="0.46077897995896727"/>
          <c:h val="0.363753638345324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DAX Steigerungsrate wöchentlich</a:t>
            </a:r>
          </a:p>
        </c:rich>
      </c:tx>
      <c:layout>
        <c:manualLayout>
          <c:xMode val="edge"/>
          <c:yMode val="edge"/>
          <c:x val="0.18252565232187898"/>
          <c:y val="2.6099925428784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152559055118111"/>
          <c:y val="0.13083519761372112"/>
          <c:w val="0.84569663167104114"/>
          <c:h val="0.69722882794013163"/>
        </c:manualLayout>
      </c:layout>
      <c:lineChart>
        <c:grouping val="standard"/>
        <c:varyColors val="0"/>
        <c:ser>
          <c:idx val="0"/>
          <c:order val="0"/>
          <c:tx>
            <c:strRef>
              <c:f>'Aktien-Indices historisch'!$B$4</c:f>
              <c:strCache>
                <c:ptCount val="1"/>
                <c:pt idx="0">
                  <c:v>DAX</c:v>
                </c:pt>
              </c:strCache>
            </c:strRef>
          </c:tx>
          <c:spPr>
            <a:ln w="158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'Aktien-Indices historisch'!$A$5:$A$265</c:f>
              <c:strCache>
                <c:ptCount val="261"/>
                <c:pt idx="1">
                  <c:v>05.01.24</c:v>
                </c:pt>
                <c:pt idx="2">
                  <c:v>29.12.23</c:v>
                </c:pt>
                <c:pt idx="3">
                  <c:v>22.12.23</c:v>
                </c:pt>
                <c:pt idx="4">
                  <c:v>15.12.23</c:v>
                </c:pt>
                <c:pt idx="5">
                  <c:v>08.12.23</c:v>
                </c:pt>
                <c:pt idx="6">
                  <c:v>01.12.23</c:v>
                </c:pt>
                <c:pt idx="7">
                  <c:v>24.11.23</c:v>
                </c:pt>
                <c:pt idx="8">
                  <c:v>17.11.23</c:v>
                </c:pt>
                <c:pt idx="9">
                  <c:v>10.11.23</c:v>
                </c:pt>
                <c:pt idx="10">
                  <c:v>03.11.23</c:v>
                </c:pt>
                <c:pt idx="11">
                  <c:v>27.10.23</c:v>
                </c:pt>
                <c:pt idx="12">
                  <c:v>20.10.23</c:v>
                </c:pt>
                <c:pt idx="13">
                  <c:v>13.10.23</c:v>
                </c:pt>
                <c:pt idx="14">
                  <c:v>06.10.23</c:v>
                </c:pt>
                <c:pt idx="15">
                  <c:v>29.09.23</c:v>
                </c:pt>
                <c:pt idx="16">
                  <c:v>22.09.23</c:v>
                </c:pt>
                <c:pt idx="17">
                  <c:v>15.09.23</c:v>
                </c:pt>
                <c:pt idx="18">
                  <c:v>08.09.23</c:v>
                </c:pt>
                <c:pt idx="19">
                  <c:v>01.09.23</c:v>
                </c:pt>
                <c:pt idx="20">
                  <c:v>25.08.23</c:v>
                </c:pt>
                <c:pt idx="21">
                  <c:v>18.08.23</c:v>
                </c:pt>
                <c:pt idx="22">
                  <c:v>11.08.23</c:v>
                </c:pt>
                <c:pt idx="23">
                  <c:v>04.08.23</c:v>
                </c:pt>
                <c:pt idx="24">
                  <c:v>28.07.23</c:v>
                </c:pt>
                <c:pt idx="25">
                  <c:v>21.07.23</c:v>
                </c:pt>
                <c:pt idx="26">
                  <c:v>14.07.23</c:v>
                </c:pt>
                <c:pt idx="27">
                  <c:v>07.07.23</c:v>
                </c:pt>
                <c:pt idx="28">
                  <c:v>30.06.23</c:v>
                </c:pt>
                <c:pt idx="29">
                  <c:v>23.06.23</c:v>
                </c:pt>
                <c:pt idx="30">
                  <c:v>16.06.23</c:v>
                </c:pt>
                <c:pt idx="31">
                  <c:v>09.06.23</c:v>
                </c:pt>
                <c:pt idx="32">
                  <c:v>02.06.23</c:v>
                </c:pt>
                <c:pt idx="33">
                  <c:v>26.05.23</c:v>
                </c:pt>
                <c:pt idx="34">
                  <c:v>19.05.23</c:v>
                </c:pt>
                <c:pt idx="35">
                  <c:v>12.05.23</c:v>
                </c:pt>
                <c:pt idx="36">
                  <c:v>05.05.23</c:v>
                </c:pt>
                <c:pt idx="37">
                  <c:v>28.04.23</c:v>
                </c:pt>
                <c:pt idx="38">
                  <c:v>21.04.23</c:v>
                </c:pt>
                <c:pt idx="39">
                  <c:v>14.04.23</c:v>
                </c:pt>
                <c:pt idx="40">
                  <c:v>07.04.23</c:v>
                </c:pt>
                <c:pt idx="41">
                  <c:v>31.03.23</c:v>
                </c:pt>
                <c:pt idx="42">
                  <c:v>24.03.23</c:v>
                </c:pt>
                <c:pt idx="43">
                  <c:v>17.03.23</c:v>
                </c:pt>
                <c:pt idx="44">
                  <c:v>10.03.23</c:v>
                </c:pt>
                <c:pt idx="45">
                  <c:v>03.03.23</c:v>
                </c:pt>
                <c:pt idx="46">
                  <c:v>24.02.23</c:v>
                </c:pt>
                <c:pt idx="47">
                  <c:v>17.02.23</c:v>
                </c:pt>
                <c:pt idx="48">
                  <c:v>10.02.23</c:v>
                </c:pt>
                <c:pt idx="49">
                  <c:v>03.02.23</c:v>
                </c:pt>
                <c:pt idx="50">
                  <c:v>27.01.23</c:v>
                </c:pt>
                <c:pt idx="51">
                  <c:v>20.01.23</c:v>
                </c:pt>
                <c:pt idx="52">
                  <c:v>13.01.23</c:v>
                </c:pt>
                <c:pt idx="53">
                  <c:v>06.01.23</c:v>
                </c:pt>
                <c:pt idx="54">
                  <c:v>30.12.22</c:v>
                </c:pt>
                <c:pt idx="55">
                  <c:v>23.12.22</c:v>
                </c:pt>
                <c:pt idx="56">
                  <c:v>16.12.22</c:v>
                </c:pt>
                <c:pt idx="57">
                  <c:v>09.12.22</c:v>
                </c:pt>
                <c:pt idx="58">
                  <c:v>02.12.22</c:v>
                </c:pt>
                <c:pt idx="59">
                  <c:v>25.11.22</c:v>
                </c:pt>
                <c:pt idx="60">
                  <c:v>18.11.22</c:v>
                </c:pt>
                <c:pt idx="61">
                  <c:v>11.11.22</c:v>
                </c:pt>
                <c:pt idx="62">
                  <c:v>04.11.22</c:v>
                </c:pt>
                <c:pt idx="63">
                  <c:v>28.10.22</c:v>
                </c:pt>
                <c:pt idx="64">
                  <c:v>21.10.22</c:v>
                </c:pt>
                <c:pt idx="65">
                  <c:v>14.10.22</c:v>
                </c:pt>
                <c:pt idx="66">
                  <c:v>07.10.22</c:v>
                </c:pt>
                <c:pt idx="67">
                  <c:v>30.09.22</c:v>
                </c:pt>
                <c:pt idx="68">
                  <c:v>23.09.22</c:v>
                </c:pt>
                <c:pt idx="69">
                  <c:v>16.09.22</c:v>
                </c:pt>
                <c:pt idx="70">
                  <c:v>09.09.22</c:v>
                </c:pt>
                <c:pt idx="71">
                  <c:v>02.09.22</c:v>
                </c:pt>
                <c:pt idx="72">
                  <c:v>26.08.22</c:v>
                </c:pt>
                <c:pt idx="73">
                  <c:v>19.08.22</c:v>
                </c:pt>
                <c:pt idx="74">
                  <c:v>12.08.22</c:v>
                </c:pt>
                <c:pt idx="75">
                  <c:v>05.08.22</c:v>
                </c:pt>
                <c:pt idx="76">
                  <c:v>29.07.22</c:v>
                </c:pt>
                <c:pt idx="77">
                  <c:v>22.07.22</c:v>
                </c:pt>
                <c:pt idx="78">
                  <c:v>15.07.22</c:v>
                </c:pt>
                <c:pt idx="79">
                  <c:v>08.07.22</c:v>
                </c:pt>
                <c:pt idx="80">
                  <c:v>01.07.22</c:v>
                </c:pt>
                <c:pt idx="81">
                  <c:v>24.06.22</c:v>
                </c:pt>
                <c:pt idx="82">
                  <c:v>17.06.22</c:v>
                </c:pt>
                <c:pt idx="83">
                  <c:v>10.06.22</c:v>
                </c:pt>
                <c:pt idx="84">
                  <c:v>03.06.22</c:v>
                </c:pt>
                <c:pt idx="85">
                  <c:v>27.05.22</c:v>
                </c:pt>
                <c:pt idx="86">
                  <c:v>20.05.22</c:v>
                </c:pt>
                <c:pt idx="87">
                  <c:v>13.05.22</c:v>
                </c:pt>
                <c:pt idx="88">
                  <c:v>06.05.22</c:v>
                </c:pt>
                <c:pt idx="89">
                  <c:v>29.04.22</c:v>
                </c:pt>
                <c:pt idx="90">
                  <c:v>22.04.22</c:v>
                </c:pt>
                <c:pt idx="91">
                  <c:v>15.04.22</c:v>
                </c:pt>
                <c:pt idx="92">
                  <c:v>08.04.22</c:v>
                </c:pt>
                <c:pt idx="93">
                  <c:v>01.04.22</c:v>
                </c:pt>
                <c:pt idx="94">
                  <c:v>25.03.22</c:v>
                </c:pt>
                <c:pt idx="95">
                  <c:v>18.03.22</c:v>
                </c:pt>
                <c:pt idx="96">
                  <c:v>11.03.22</c:v>
                </c:pt>
                <c:pt idx="97">
                  <c:v>04.03.22</c:v>
                </c:pt>
                <c:pt idx="98">
                  <c:v>25.02.22</c:v>
                </c:pt>
                <c:pt idx="99">
                  <c:v>18.02.22</c:v>
                </c:pt>
                <c:pt idx="100">
                  <c:v>11.02.22</c:v>
                </c:pt>
                <c:pt idx="101">
                  <c:v>04.02.22</c:v>
                </c:pt>
                <c:pt idx="102">
                  <c:v>28.01.22</c:v>
                </c:pt>
                <c:pt idx="103">
                  <c:v>21.01.22</c:v>
                </c:pt>
                <c:pt idx="104">
                  <c:v>14.01.22</c:v>
                </c:pt>
                <c:pt idx="105">
                  <c:v>07.01.22</c:v>
                </c:pt>
                <c:pt idx="106">
                  <c:v>31.12.21</c:v>
                </c:pt>
                <c:pt idx="107">
                  <c:v>24.12.21</c:v>
                </c:pt>
                <c:pt idx="108">
                  <c:v>17.12.21</c:v>
                </c:pt>
                <c:pt idx="109">
                  <c:v>10.12.21</c:v>
                </c:pt>
                <c:pt idx="110">
                  <c:v>03.12.21</c:v>
                </c:pt>
                <c:pt idx="111">
                  <c:v>26.11.21</c:v>
                </c:pt>
                <c:pt idx="112">
                  <c:v>19.11.21</c:v>
                </c:pt>
                <c:pt idx="113">
                  <c:v>12.11.21</c:v>
                </c:pt>
                <c:pt idx="114">
                  <c:v>05.11.21</c:v>
                </c:pt>
                <c:pt idx="115">
                  <c:v>29.10.21</c:v>
                </c:pt>
                <c:pt idx="116">
                  <c:v>22.10.21</c:v>
                </c:pt>
                <c:pt idx="117">
                  <c:v>15.10.21</c:v>
                </c:pt>
                <c:pt idx="118">
                  <c:v>08.10.21</c:v>
                </c:pt>
                <c:pt idx="119">
                  <c:v>01.10.21</c:v>
                </c:pt>
                <c:pt idx="120">
                  <c:v>24.09.21</c:v>
                </c:pt>
                <c:pt idx="121">
                  <c:v>17.09.21</c:v>
                </c:pt>
                <c:pt idx="122">
                  <c:v>10.09.21</c:v>
                </c:pt>
                <c:pt idx="123">
                  <c:v>03.09.21</c:v>
                </c:pt>
                <c:pt idx="124">
                  <c:v>27.08.21</c:v>
                </c:pt>
                <c:pt idx="125">
                  <c:v>20.08.21</c:v>
                </c:pt>
                <c:pt idx="126">
                  <c:v>13.08.21</c:v>
                </c:pt>
                <c:pt idx="127">
                  <c:v>06.08.21</c:v>
                </c:pt>
                <c:pt idx="128">
                  <c:v>30.07.21</c:v>
                </c:pt>
                <c:pt idx="129">
                  <c:v>23.07.21</c:v>
                </c:pt>
                <c:pt idx="130">
                  <c:v>16.07.21</c:v>
                </c:pt>
                <c:pt idx="131">
                  <c:v>09.07.21</c:v>
                </c:pt>
                <c:pt idx="132">
                  <c:v>02.07.21</c:v>
                </c:pt>
                <c:pt idx="133">
                  <c:v>25.06.21</c:v>
                </c:pt>
                <c:pt idx="134">
                  <c:v>18.06.21</c:v>
                </c:pt>
                <c:pt idx="135">
                  <c:v>11.06.21</c:v>
                </c:pt>
                <c:pt idx="136">
                  <c:v>04.06.21</c:v>
                </c:pt>
                <c:pt idx="137">
                  <c:v>28.05.21</c:v>
                </c:pt>
                <c:pt idx="138">
                  <c:v>21.05.21</c:v>
                </c:pt>
                <c:pt idx="139">
                  <c:v>14.05.21</c:v>
                </c:pt>
                <c:pt idx="140">
                  <c:v>07.05.21</c:v>
                </c:pt>
                <c:pt idx="141">
                  <c:v>30.04.21</c:v>
                </c:pt>
                <c:pt idx="142">
                  <c:v>23.04.21</c:v>
                </c:pt>
                <c:pt idx="143">
                  <c:v>16.04.21</c:v>
                </c:pt>
                <c:pt idx="144">
                  <c:v>09.04.21</c:v>
                </c:pt>
                <c:pt idx="145">
                  <c:v>02.04.21</c:v>
                </c:pt>
                <c:pt idx="146">
                  <c:v>26.03.21</c:v>
                </c:pt>
                <c:pt idx="147">
                  <c:v>19.03.21</c:v>
                </c:pt>
                <c:pt idx="148">
                  <c:v>12.03.21</c:v>
                </c:pt>
                <c:pt idx="149">
                  <c:v>05.03.21</c:v>
                </c:pt>
                <c:pt idx="150">
                  <c:v>26.02.21</c:v>
                </c:pt>
                <c:pt idx="151">
                  <c:v>19.02.21</c:v>
                </c:pt>
                <c:pt idx="152">
                  <c:v>12.02.21</c:v>
                </c:pt>
                <c:pt idx="153">
                  <c:v>05.02.21</c:v>
                </c:pt>
                <c:pt idx="154">
                  <c:v>29.01.21</c:v>
                </c:pt>
                <c:pt idx="155">
                  <c:v>22.01.21</c:v>
                </c:pt>
                <c:pt idx="156">
                  <c:v>15.01.21</c:v>
                </c:pt>
                <c:pt idx="157">
                  <c:v>08.01.21</c:v>
                </c:pt>
                <c:pt idx="158">
                  <c:v>01.01.21</c:v>
                </c:pt>
                <c:pt idx="159">
                  <c:v>25.12.20</c:v>
                </c:pt>
                <c:pt idx="160">
                  <c:v>18.12.20</c:v>
                </c:pt>
                <c:pt idx="161">
                  <c:v>11.12.20</c:v>
                </c:pt>
                <c:pt idx="162">
                  <c:v>04.12.20</c:v>
                </c:pt>
                <c:pt idx="163">
                  <c:v>27.11.20</c:v>
                </c:pt>
                <c:pt idx="164">
                  <c:v>20.11.20</c:v>
                </c:pt>
                <c:pt idx="165">
                  <c:v>13.11.20</c:v>
                </c:pt>
                <c:pt idx="166">
                  <c:v>06.11.20</c:v>
                </c:pt>
                <c:pt idx="167">
                  <c:v>30.10.20</c:v>
                </c:pt>
                <c:pt idx="168">
                  <c:v>23.10.20</c:v>
                </c:pt>
                <c:pt idx="169">
                  <c:v>16.10.20</c:v>
                </c:pt>
                <c:pt idx="170">
                  <c:v>09.10.20</c:v>
                </c:pt>
                <c:pt idx="171">
                  <c:v>02.10.20</c:v>
                </c:pt>
                <c:pt idx="172">
                  <c:v>25.09.20</c:v>
                </c:pt>
                <c:pt idx="173">
                  <c:v>18.09.20</c:v>
                </c:pt>
                <c:pt idx="174">
                  <c:v>11.09.20</c:v>
                </c:pt>
                <c:pt idx="175">
                  <c:v>04.09.20</c:v>
                </c:pt>
                <c:pt idx="176">
                  <c:v>28.08.20</c:v>
                </c:pt>
                <c:pt idx="177">
                  <c:v>21.08.20</c:v>
                </c:pt>
                <c:pt idx="178">
                  <c:v>14.08.20</c:v>
                </c:pt>
                <c:pt idx="179">
                  <c:v>07.08.20</c:v>
                </c:pt>
                <c:pt idx="180">
                  <c:v>31.07.20</c:v>
                </c:pt>
                <c:pt idx="181">
                  <c:v>24.07.20</c:v>
                </c:pt>
                <c:pt idx="182">
                  <c:v>17.07.20</c:v>
                </c:pt>
                <c:pt idx="183">
                  <c:v>10.07.20</c:v>
                </c:pt>
                <c:pt idx="184">
                  <c:v>03.07.20</c:v>
                </c:pt>
                <c:pt idx="185">
                  <c:v>26.06.20</c:v>
                </c:pt>
                <c:pt idx="186">
                  <c:v>19.06.20</c:v>
                </c:pt>
                <c:pt idx="187">
                  <c:v>12.06.20</c:v>
                </c:pt>
                <c:pt idx="188">
                  <c:v>05.06.20</c:v>
                </c:pt>
                <c:pt idx="189">
                  <c:v>29.05.20</c:v>
                </c:pt>
                <c:pt idx="190">
                  <c:v>22.05.20</c:v>
                </c:pt>
                <c:pt idx="191">
                  <c:v>15.05.20</c:v>
                </c:pt>
                <c:pt idx="192">
                  <c:v>08.05.20</c:v>
                </c:pt>
                <c:pt idx="193">
                  <c:v>01.05.20</c:v>
                </c:pt>
                <c:pt idx="194">
                  <c:v>24.04.20</c:v>
                </c:pt>
                <c:pt idx="195">
                  <c:v>17.04.20</c:v>
                </c:pt>
                <c:pt idx="196">
                  <c:v>10.04.20</c:v>
                </c:pt>
                <c:pt idx="197">
                  <c:v>03.04.20</c:v>
                </c:pt>
                <c:pt idx="198">
                  <c:v>27.03.20</c:v>
                </c:pt>
                <c:pt idx="199">
                  <c:v>20.03.20</c:v>
                </c:pt>
                <c:pt idx="200">
                  <c:v>13.03.20</c:v>
                </c:pt>
                <c:pt idx="201">
                  <c:v>06.03.20</c:v>
                </c:pt>
                <c:pt idx="202">
                  <c:v>28.02.20</c:v>
                </c:pt>
                <c:pt idx="203">
                  <c:v>21.02.20</c:v>
                </c:pt>
                <c:pt idx="204">
                  <c:v>14.02.20</c:v>
                </c:pt>
                <c:pt idx="205">
                  <c:v>07.02.20</c:v>
                </c:pt>
                <c:pt idx="206">
                  <c:v>31.01.20</c:v>
                </c:pt>
                <c:pt idx="207">
                  <c:v>24.01.20</c:v>
                </c:pt>
                <c:pt idx="208">
                  <c:v>17.01.20</c:v>
                </c:pt>
                <c:pt idx="209">
                  <c:v>10.01.20</c:v>
                </c:pt>
                <c:pt idx="210">
                  <c:v>03.01.20</c:v>
                </c:pt>
                <c:pt idx="211">
                  <c:v>27.12.19</c:v>
                </c:pt>
                <c:pt idx="212">
                  <c:v>20.12.19</c:v>
                </c:pt>
                <c:pt idx="213">
                  <c:v>13.12.19</c:v>
                </c:pt>
                <c:pt idx="214">
                  <c:v>06.12.19</c:v>
                </c:pt>
                <c:pt idx="215">
                  <c:v>29.11.19</c:v>
                </c:pt>
                <c:pt idx="216">
                  <c:v>22.11.19</c:v>
                </c:pt>
                <c:pt idx="217">
                  <c:v>15.11.19</c:v>
                </c:pt>
                <c:pt idx="218">
                  <c:v>08.11.19</c:v>
                </c:pt>
                <c:pt idx="219">
                  <c:v>01.11.19</c:v>
                </c:pt>
                <c:pt idx="220">
                  <c:v>25.10.19</c:v>
                </c:pt>
                <c:pt idx="221">
                  <c:v>18.10.19</c:v>
                </c:pt>
                <c:pt idx="222">
                  <c:v>11.10.19</c:v>
                </c:pt>
                <c:pt idx="223">
                  <c:v>04.10.19</c:v>
                </c:pt>
                <c:pt idx="224">
                  <c:v>27.09.19</c:v>
                </c:pt>
                <c:pt idx="225">
                  <c:v>20.09.19</c:v>
                </c:pt>
                <c:pt idx="226">
                  <c:v>13.09.19</c:v>
                </c:pt>
                <c:pt idx="227">
                  <c:v>06.09.19</c:v>
                </c:pt>
                <c:pt idx="228">
                  <c:v>30.08.19</c:v>
                </c:pt>
                <c:pt idx="229">
                  <c:v>23.08.19</c:v>
                </c:pt>
                <c:pt idx="230">
                  <c:v>16.08.19</c:v>
                </c:pt>
                <c:pt idx="231">
                  <c:v>09.08.19</c:v>
                </c:pt>
                <c:pt idx="232">
                  <c:v>02.08.19</c:v>
                </c:pt>
                <c:pt idx="233">
                  <c:v>26.07.19</c:v>
                </c:pt>
                <c:pt idx="234">
                  <c:v>19.07.19</c:v>
                </c:pt>
                <c:pt idx="235">
                  <c:v>12.07.19</c:v>
                </c:pt>
                <c:pt idx="236">
                  <c:v>05.07.19</c:v>
                </c:pt>
                <c:pt idx="237">
                  <c:v>28.06.19</c:v>
                </c:pt>
                <c:pt idx="238">
                  <c:v>21.06.19</c:v>
                </c:pt>
                <c:pt idx="239">
                  <c:v>14.06.19</c:v>
                </c:pt>
                <c:pt idx="240">
                  <c:v>07.06.19</c:v>
                </c:pt>
                <c:pt idx="241">
                  <c:v>31.05.19</c:v>
                </c:pt>
                <c:pt idx="242">
                  <c:v>24.05.19</c:v>
                </c:pt>
                <c:pt idx="243">
                  <c:v>17.05.19</c:v>
                </c:pt>
                <c:pt idx="244">
                  <c:v>10.05.19</c:v>
                </c:pt>
                <c:pt idx="245">
                  <c:v>03.05.19</c:v>
                </c:pt>
                <c:pt idx="246">
                  <c:v>26.04.19</c:v>
                </c:pt>
                <c:pt idx="247">
                  <c:v>19.04.19</c:v>
                </c:pt>
                <c:pt idx="248">
                  <c:v>12.04.19</c:v>
                </c:pt>
                <c:pt idx="249">
                  <c:v>05.04.19</c:v>
                </c:pt>
                <c:pt idx="250">
                  <c:v>29.03.19</c:v>
                </c:pt>
                <c:pt idx="251">
                  <c:v>22.03.19</c:v>
                </c:pt>
                <c:pt idx="252">
                  <c:v>15.03.19</c:v>
                </c:pt>
                <c:pt idx="253">
                  <c:v>08.03.19</c:v>
                </c:pt>
                <c:pt idx="254">
                  <c:v>01.03.19</c:v>
                </c:pt>
                <c:pt idx="255">
                  <c:v>22.02.19</c:v>
                </c:pt>
                <c:pt idx="256">
                  <c:v>15.02.19</c:v>
                </c:pt>
                <c:pt idx="257">
                  <c:v>08.02.19</c:v>
                </c:pt>
                <c:pt idx="258">
                  <c:v>01.02.19</c:v>
                </c:pt>
                <c:pt idx="259">
                  <c:v>25.01.19</c:v>
                </c:pt>
                <c:pt idx="260">
                  <c:v>18.01.19</c:v>
                </c:pt>
              </c:strCache>
            </c:strRef>
          </c:cat>
          <c:val>
            <c:numRef>
              <c:f>'Aktien-Indices historisch'!$N$6:$N$268</c:f>
              <c:numCache>
                <c:formatCode>0.00%</c:formatCode>
                <c:ptCount val="263"/>
                <c:pt idx="0">
                  <c:v>1.7427838657461643E-3</c:v>
                </c:pt>
                <c:pt idx="1">
                  <c:v>-7.0076665069477295E-3</c:v>
                </c:pt>
                <c:pt idx="2">
                  <c:v>4.1943795314280941E-4</c:v>
                </c:pt>
                <c:pt idx="3">
                  <c:v>-2.3314203730272487E-3</c:v>
                </c:pt>
                <c:pt idx="4">
                  <c:v>-1.2538061973849102E-3</c:v>
                </c:pt>
                <c:pt idx="5">
                  <c:v>2.1716586347831468E-2</c:v>
                </c:pt>
                <c:pt idx="6">
                  <c:v>2.8548123980424167E-2</c:v>
                </c:pt>
                <c:pt idx="7">
                  <c:v>6.9065109562371774E-4</c:v>
                </c:pt>
                <c:pt idx="8">
                  <c:v>4.1456875694762418E-2</c:v>
                </c:pt>
                <c:pt idx="9">
                  <c:v>5.9860544665175652E-3</c:v>
                </c:pt>
                <c:pt idx="10">
                  <c:v>3.6829900422861828E-2</c:v>
                </c:pt>
                <c:pt idx="11">
                  <c:v>-9.9263961104734122E-3</c:v>
                </c:pt>
                <c:pt idx="12">
                  <c:v>-2.6812118025892118E-2</c:v>
                </c:pt>
                <c:pt idx="13">
                  <c:v>-2.2947810123262746E-3</c:v>
                </c:pt>
                <c:pt idx="14">
                  <c:v>-8.773640085786738E-3</c:v>
                </c:pt>
                <c:pt idx="15">
                  <c:v>-1.1308873610486381E-2</c:v>
                </c:pt>
                <c:pt idx="16">
                  <c:v>-1.9715293524817379E-2</c:v>
                </c:pt>
                <c:pt idx="17">
                  <c:v>8.8967971530249379E-3</c:v>
                </c:pt>
                <c:pt idx="18">
                  <c:v>-8.3186286866649972E-3</c:v>
                </c:pt>
                <c:pt idx="19">
                  <c:v>1.4967378789817021E-2</c:v>
                </c:pt>
                <c:pt idx="20">
                  <c:v>2.9509879394404859E-3</c:v>
                </c:pt>
                <c:pt idx="21">
                  <c:v>-1.6529968454258692E-2</c:v>
                </c:pt>
                <c:pt idx="22">
                  <c:v>-4.7720708275775792E-3</c:v>
                </c:pt>
                <c:pt idx="23">
                  <c:v>-3.1441950982180833E-2</c:v>
                </c:pt>
                <c:pt idx="24">
                  <c:v>1.7386462071525832E-2</c:v>
                </c:pt>
                <c:pt idx="25">
                  <c:v>4.7246052467984079E-3</c:v>
                </c:pt>
                <c:pt idx="26">
                  <c:v>2.7990797546012303E-2</c:v>
                </c:pt>
                <c:pt idx="27">
                  <c:v>-3.1203566121842496E-2</c:v>
                </c:pt>
                <c:pt idx="28">
                  <c:v>2.0018945374171038E-2</c:v>
                </c:pt>
                <c:pt idx="29">
                  <c:v>-3.0609121518212379E-2</c:v>
                </c:pt>
                <c:pt idx="30">
                  <c:v>2.3175696836830628E-2</c:v>
                </c:pt>
                <c:pt idx="31">
                  <c:v>-5.3579216248208494E-3</c:v>
                </c:pt>
                <c:pt idx="32">
                  <c:v>4.5687820753537167E-3</c:v>
                </c:pt>
                <c:pt idx="33">
                  <c:v>-1.7645250537964952E-2</c:v>
                </c:pt>
                <c:pt idx="34">
                  <c:v>2.3599748269351739E-2</c:v>
                </c:pt>
                <c:pt idx="35">
                  <c:v>-4.1987842326252078E-3</c:v>
                </c:pt>
                <c:pt idx="36">
                  <c:v>3.1432702583769068E-3</c:v>
                </c:pt>
                <c:pt idx="37">
                  <c:v>1.3849543594586233E-3</c:v>
                </c:pt>
                <c:pt idx="38">
                  <c:v>6.3351282863477465E-3</c:v>
                </c:pt>
                <c:pt idx="39">
                  <c:v>1.0692790370085747E-2</c:v>
                </c:pt>
                <c:pt idx="40">
                  <c:v>-5.119672340969661E-4</c:v>
                </c:pt>
                <c:pt idx="41">
                  <c:v>4.1247417871659975E-2</c:v>
                </c:pt>
                <c:pt idx="42">
                  <c:v>1.5358592692828132E-2</c:v>
                </c:pt>
                <c:pt idx="43">
                  <c:v>-3.4554837023972773E-2</c:v>
                </c:pt>
                <c:pt idx="44">
                  <c:v>-1.7835375633540762E-2</c:v>
                </c:pt>
                <c:pt idx="45">
                  <c:v>1.9224481789053893E-2</c:v>
                </c:pt>
                <c:pt idx="46">
                  <c:v>-1.1760904684975815E-2</c:v>
                </c:pt>
                <c:pt idx="47">
                  <c:v>9.8538240668233357E-3</c:v>
                </c:pt>
                <c:pt idx="48">
                  <c:v>-7.1914480077744924E-3</c:v>
                </c:pt>
                <c:pt idx="49">
                  <c:v>1.8475750577367167E-2</c:v>
                </c:pt>
                <c:pt idx="50">
                  <c:v>7.9813767874958863E-3</c:v>
                </c:pt>
                <c:pt idx="51">
                  <c:v>-4.0408055113937413E-3</c:v>
                </c:pt>
                <c:pt idx="52">
                  <c:v>3.298207198576697E-2</c:v>
                </c:pt>
                <c:pt idx="53">
                  <c:v>4.9554725653547793E-2</c:v>
                </c:pt>
                <c:pt idx="54">
                  <c:v>-2.0784060775460578E-3</c:v>
                </c:pt>
                <c:pt idx="55">
                  <c:v>3.4519956850054268E-3</c:v>
                </c:pt>
                <c:pt idx="56">
                  <c:v>-3.0199469940019541E-2</c:v>
                </c:pt>
                <c:pt idx="57">
                  <c:v>-1.3349848609964243E-2</c:v>
                </c:pt>
                <c:pt idx="58">
                  <c:v>2.0648358455499505E-4</c:v>
                </c:pt>
                <c:pt idx="59">
                  <c:v>7.4192206351406664E-3</c:v>
                </c:pt>
                <c:pt idx="60">
                  <c:v>1.1573262257136951E-2</c:v>
                </c:pt>
                <c:pt idx="61">
                  <c:v>6.0709768618406379E-2</c:v>
                </c:pt>
                <c:pt idx="62">
                  <c:v>8.3270817704426126E-3</c:v>
                </c:pt>
                <c:pt idx="63">
                  <c:v>4.3280895358847937E-2</c:v>
                </c:pt>
                <c:pt idx="64">
                  <c:v>2.8081750885098122E-2</c:v>
                </c:pt>
                <c:pt idx="65">
                  <c:v>9.5857026807473211E-3</c:v>
                </c:pt>
                <c:pt idx="66">
                  <c:v>2.3615499750540447E-2</c:v>
                </c:pt>
                <c:pt idx="67">
                  <c:v>-2.0923227224619367E-2</c:v>
                </c:pt>
                <c:pt idx="68">
                  <c:v>-3.6551886422464541E-2</c:v>
                </c:pt>
                <c:pt idx="69">
                  <c:v>-2.5454823421495187E-2</c:v>
                </c:pt>
                <c:pt idx="70">
                  <c:v>2.0118527760449201E-2</c:v>
                </c:pt>
                <c:pt idx="71">
                  <c:v>-9.6532550776121662E-3</c:v>
                </c:pt>
                <c:pt idx="72">
                  <c:v>-4.5058997050147487E-2</c:v>
                </c:pt>
                <c:pt idx="73">
                  <c:v>-1.781833985223813E-2</c:v>
                </c:pt>
                <c:pt idx="74">
                  <c:v>1.3805257747099509E-2</c:v>
                </c:pt>
                <c:pt idx="75">
                  <c:v>9.4885100074129092E-3</c:v>
                </c:pt>
                <c:pt idx="76">
                  <c:v>2.0037807183364897E-2</c:v>
                </c:pt>
                <c:pt idx="77">
                  <c:v>3.1993757315645688E-2</c:v>
                </c:pt>
                <c:pt idx="78">
                  <c:v>-1.263579628630862E-2</c:v>
                </c:pt>
                <c:pt idx="79">
                  <c:v>1.1376918881010001E-2</c:v>
                </c:pt>
                <c:pt idx="80">
                  <c:v>-2.3883775766334492E-2</c:v>
                </c:pt>
                <c:pt idx="81">
                  <c:v>-2.3524055243587805E-3</c:v>
                </c:pt>
                <c:pt idx="82">
                  <c:v>-4.7832369942196529E-2</c:v>
                </c:pt>
                <c:pt idx="83">
                  <c:v>-4.3934788615639708E-2</c:v>
                </c:pt>
                <c:pt idx="84">
                  <c:v>2.9792835862259004E-3</c:v>
                </c:pt>
                <c:pt idx="85">
                  <c:v>3.6183502046090998E-2</c:v>
                </c:pt>
                <c:pt idx="86">
                  <c:v>-5.9944337400984482E-3</c:v>
                </c:pt>
                <c:pt idx="87">
                  <c:v>2.2772060433545072E-2</c:v>
                </c:pt>
                <c:pt idx="88">
                  <c:v>-2.6156798635297518E-2</c:v>
                </c:pt>
                <c:pt idx="89">
                  <c:v>-5.4432348367029482E-3</c:v>
                </c:pt>
                <c:pt idx="90">
                  <c:v>2.8284542497525322E-4</c:v>
                </c:pt>
                <c:pt idx="91">
                  <c:v>-9.0393104898045529E-3</c:v>
                </c:pt>
                <c:pt idx="92">
                  <c:v>-1.2387543252595168E-2</c:v>
                </c:pt>
                <c:pt idx="93">
                  <c:v>7.1792012267373195E-3</c:v>
                </c:pt>
                <c:pt idx="94">
                  <c:v>-7.0593120631186057E-3</c:v>
                </c:pt>
                <c:pt idx="95">
                  <c:v>5.6754187084034236E-2</c:v>
                </c:pt>
                <c:pt idx="96">
                  <c:v>4.1831758610179737E-2</c:v>
                </c:pt>
                <c:pt idx="97">
                  <c:v>-0.10103431741900126</c:v>
                </c:pt>
                <c:pt idx="98">
                  <c:v>-2.9386343993085595E-2</c:v>
                </c:pt>
                <c:pt idx="99">
                  <c:v>-1.2085385878489285E-2</c:v>
                </c:pt>
                <c:pt idx="100">
                  <c:v>1.4470828126027513E-3</c:v>
                </c:pt>
                <c:pt idx="101">
                  <c:v>-8.5431068214425476E-3</c:v>
                </c:pt>
                <c:pt idx="102">
                  <c:v>-1.0837311314669029E-2</c:v>
                </c:pt>
                <c:pt idx="103">
                  <c:v>-2.5827939420599466E-2</c:v>
                </c:pt>
                <c:pt idx="104">
                  <c:v>-3.1946880481082962E-3</c:v>
                </c:pt>
                <c:pt idx="105">
                  <c:v>6.6843233699078741E-3</c:v>
                </c:pt>
                <c:pt idx="106">
                  <c:v>7.8169685414679613E-3</c:v>
                </c:pt>
                <c:pt idx="107">
                  <c:v>1.2287699433865207E-2</c:v>
                </c:pt>
                <c:pt idx="108">
                  <c:v>-7.0903864580006415E-3</c:v>
                </c:pt>
                <c:pt idx="109">
                  <c:v>3.2856106089595549E-2</c:v>
                </c:pt>
                <c:pt idx="110">
                  <c:v>-6.1635302603108011E-3</c:v>
                </c:pt>
                <c:pt idx="111">
                  <c:v>-5.6541911537271838E-2</c:v>
                </c:pt>
                <c:pt idx="112">
                  <c:v>4.2243896378206802E-3</c:v>
                </c:pt>
                <c:pt idx="113">
                  <c:v>3.8665419395074174E-3</c:v>
                </c:pt>
                <c:pt idx="114">
                  <c:v>1.9648988935520695E-2</c:v>
                </c:pt>
                <c:pt idx="115">
                  <c:v>1.0084141563363014E-2</c:v>
                </c:pt>
                <c:pt idx="116">
                  <c:v>-3.8523274478330372E-4</c:v>
                </c:pt>
                <c:pt idx="117">
                  <c:v>2.3728145129485956E-2</c:v>
                </c:pt>
                <c:pt idx="118">
                  <c:v>1.3147515119649178E-4</c:v>
                </c:pt>
                <c:pt idx="119">
                  <c:v>-2.0728724089094874E-2</c:v>
                </c:pt>
                <c:pt idx="120">
                  <c:v>-6.4370775667899061E-5</c:v>
                </c:pt>
                <c:pt idx="121">
                  <c:v>-6.9040465383878313E-3</c:v>
                </c:pt>
                <c:pt idx="122">
                  <c:v>-9.3096896770107351E-3</c:v>
                </c:pt>
                <c:pt idx="123">
                  <c:v>-4.8528392260667186E-3</c:v>
                </c:pt>
                <c:pt idx="124">
                  <c:v>3.2245827010621841E-3</c:v>
                </c:pt>
                <c:pt idx="125">
                  <c:v>-1.0262828535669621E-2</c:v>
                </c:pt>
                <c:pt idx="126">
                  <c:v>1.331642358909324E-2</c:v>
                </c:pt>
                <c:pt idx="127">
                  <c:v>1.3561282858795654E-2</c:v>
                </c:pt>
                <c:pt idx="128">
                  <c:v>-6.9568547357671262E-3</c:v>
                </c:pt>
                <c:pt idx="129">
                  <c:v>7.1350517451951312E-3</c:v>
                </c:pt>
                <c:pt idx="130">
                  <c:v>-7.6545257383427989E-3</c:v>
                </c:pt>
                <c:pt idx="131">
                  <c:v>1.0216461273226951E-3</c:v>
                </c:pt>
                <c:pt idx="132">
                  <c:v>3.1386113246221203E-3</c:v>
                </c:pt>
                <c:pt idx="133">
                  <c:v>7.615851297276377E-3</c:v>
                </c:pt>
                <c:pt idx="134">
                  <c:v>-1.2995286023697261E-2</c:v>
                </c:pt>
                <c:pt idx="135">
                  <c:v>7.0121756868735119E-4</c:v>
                </c:pt>
                <c:pt idx="136">
                  <c:v>1.0695187165775444E-2</c:v>
                </c:pt>
                <c:pt idx="137">
                  <c:v>5.3763440860215006E-3</c:v>
                </c:pt>
                <c:pt idx="138">
                  <c:v>3.1840925336279469E-3</c:v>
                </c:pt>
                <c:pt idx="139">
                  <c:v>5.8517555266579535E-4</c:v>
                </c:pt>
                <c:pt idx="140">
                  <c:v>1.5181518151815121E-2</c:v>
                </c:pt>
                <c:pt idx="141">
                  <c:v>-8.9618630208674332E-3</c:v>
                </c:pt>
                <c:pt idx="142">
                  <c:v>-1.087026852151407E-2</c:v>
                </c:pt>
                <c:pt idx="143">
                  <c:v>1.437385140456815E-2</c:v>
                </c:pt>
                <c:pt idx="144">
                  <c:v>9.4077116735127309E-3</c:v>
                </c:pt>
                <c:pt idx="145">
                  <c:v>2.3946815005766231E-2</c:v>
                </c:pt>
                <c:pt idx="146">
                  <c:v>6.8301345536507796E-3</c:v>
                </c:pt>
                <c:pt idx="147">
                  <c:v>8.8891951488423437E-3</c:v>
                </c:pt>
                <c:pt idx="148">
                  <c:v>3.4797490017113519E-2</c:v>
                </c:pt>
                <c:pt idx="149">
                  <c:v>1.3954160942809546E-2</c:v>
                </c:pt>
                <c:pt idx="150">
                  <c:v>-1.136526090064327E-2</c:v>
                </c:pt>
                <c:pt idx="151">
                  <c:v>-3.2062700391877197E-3</c:v>
                </c:pt>
                <c:pt idx="152">
                  <c:v>-2.7002060683578577E-3</c:v>
                </c:pt>
                <c:pt idx="153">
                  <c:v>4.7721858248957805E-2</c:v>
                </c:pt>
                <c:pt idx="154">
                  <c:v>-3.3251763351086816E-2</c:v>
                </c:pt>
                <c:pt idx="155">
                  <c:v>7.0305138798290034E-3</c:v>
                </c:pt>
                <c:pt idx="156">
                  <c:v>-1.5905848787446497E-2</c:v>
                </c:pt>
                <c:pt idx="157">
                  <c:v>1.904346562000292E-2</c:v>
                </c:pt>
                <c:pt idx="158">
                  <c:v>1.2287543227135655E-2</c:v>
                </c:pt>
                <c:pt idx="159">
                  <c:v>-3.8114784138385538E-3</c:v>
                </c:pt>
                <c:pt idx="160">
                  <c:v>4.3202324514451718E-2</c:v>
                </c:pt>
                <c:pt idx="161">
                  <c:v>-1.6173926126532789E-2</c:v>
                </c:pt>
                <c:pt idx="162">
                  <c:v>-3.1496062992125706E-3</c:v>
                </c:pt>
                <c:pt idx="163">
                  <c:v>1.5690456241907125E-2</c:v>
                </c:pt>
                <c:pt idx="164">
                  <c:v>2.2902511642111101E-3</c:v>
                </c:pt>
                <c:pt idx="165">
                  <c:v>4.8423243156715312E-2</c:v>
                </c:pt>
                <c:pt idx="166">
                  <c:v>8.0982869008479064E-2</c:v>
                </c:pt>
                <c:pt idx="167">
                  <c:v>-8.5239414325286922E-2</c:v>
                </c:pt>
                <c:pt idx="168">
                  <c:v>-2.0466702845181817E-2</c:v>
                </c:pt>
                <c:pt idx="169">
                  <c:v>-1.1040404814843252E-2</c:v>
                </c:pt>
                <c:pt idx="170">
                  <c:v>2.6927013620974716E-2</c:v>
                </c:pt>
                <c:pt idx="171">
                  <c:v>1.5430124720179128E-2</c:v>
                </c:pt>
                <c:pt idx="172">
                  <c:v>-4.5991915185721877E-2</c:v>
                </c:pt>
                <c:pt idx="173">
                  <c:v>-5.084231294581909E-3</c:v>
                </c:pt>
                <c:pt idx="174">
                  <c:v>1.9890101385341641E-2</c:v>
                </c:pt>
                <c:pt idx="175">
                  <c:v>-9.5055576849367718E-3</c:v>
                </c:pt>
                <c:pt idx="176">
                  <c:v>2.145485866416097E-2</c:v>
                </c:pt>
                <c:pt idx="177">
                  <c:v>-9.4624990304816858E-3</c:v>
                </c:pt>
                <c:pt idx="178">
                  <c:v>1.800236873272798E-2</c:v>
                </c:pt>
                <c:pt idx="179">
                  <c:v>3.3455732354141121E-2</c:v>
                </c:pt>
                <c:pt idx="180">
                  <c:v>-4.4667913938260084E-2</c:v>
                </c:pt>
                <c:pt idx="181">
                  <c:v>-7.1975853262131739E-3</c:v>
                </c:pt>
                <c:pt idx="182">
                  <c:v>2.3526615969581721E-2</c:v>
                </c:pt>
                <c:pt idx="183">
                  <c:v>7.9041916167663651E-3</c:v>
                </c:pt>
                <c:pt idx="184">
                  <c:v>3.4781890284203643E-2</c:v>
                </c:pt>
                <c:pt idx="185">
                  <c:v>-1.3368112161721513E-2</c:v>
                </c:pt>
                <c:pt idx="186">
                  <c:v>2.7556746796214115E-2</c:v>
                </c:pt>
                <c:pt idx="187">
                  <c:v>-6.5367152027555941E-2</c:v>
                </c:pt>
                <c:pt idx="188">
                  <c:v>0.10263271471730695</c:v>
                </c:pt>
                <c:pt idx="189">
                  <c:v>4.4258157562646394E-2</c:v>
                </c:pt>
                <c:pt idx="190">
                  <c:v>5.6370215197105278E-2</c:v>
                </c:pt>
                <c:pt idx="191">
                  <c:v>-3.6867204695524625E-2</c:v>
                </c:pt>
                <c:pt idx="192">
                  <c:v>6.8328716528163191E-3</c:v>
                </c:pt>
                <c:pt idx="193">
                  <c:v>4.0745723620987828E-2</c:v>
                </c:pt>
                <c:pt idx="194">
                  <c:v>-2.2543678376855114E-2</c:v>
                </c:pt>
                <c:pt idx="195">
                  <c:v>1.8821757952192097E-3</c:v>
                </c:pt>
                <c:pt idx="196">
                  <c:v>0.11676300578034682</c:v>
                </c:pt>
                <c:pt idx="197">
                  <c:v>-1.8262484523318245E-2</c:v>
                </c:pt>
                <c:pt idx="198">
                  <c:v>9.6876414667270261E-2</c:v>
                </c:pt>
                <c:pt idx="199">
                  <c:v>-6.3288455422453094E-2</c:v>
                </c:pt>
                <c:pt idx="200">
                  <c:v>-0.18434932987462171</c:v>
                </c:pt>
                <c:pt idx="201">
                  <c:v>-2.2896248732679925E-2</c:v>
                </c:pt>
                <c:pt idx="202">
                  <c:v>-0.12662337662337664</c:v>
                </c:pt>
                <c:pt idx="203">
                  <c:v>-1.303619547010415E-2</c:v>
                </c:pt>
                <c:pt idx="204">
                  <c:v>1.7714201008004693E-2</c:v>
                </c:pt>
                <c:pt idx="205">
                  <c:v>4.1531573259224963E-2</c:v>
                </c:pt>
                <c:pt idx="206">
                  <c:v>-4.4408380053112984E-2</c:v>
                </c:pt>
                <c:pt idx="207">
                  <c:v>1.8476091937034145E-3</c:v>
                </c:pt>
                <c:pt idx="208">
                  <c:v>3.1136481577582753E-3</c:v>
                </c:pt>
                <c:pt idx="209">
                  <c:v>1.9962192816635138E-2</c:v>
                </c:pt>
                <c:pt idx="210">
                  <c:v>-8.1745912704365153E-3</c:v>
                </c:pt>
                <c:pt idx="211">
                  <c:v>2.1796317173994328E-3</c:v>
                </c:pt>
                <c:pt idx="212">
                  <c:v>-5.2584134615385469E-4</c:v>
                </c:pt>
                <c:pt idx="213">
                  <c:v>1.0935601458080146E-2</c:v>
                </c:pt>
                <c:pt idx="214">
                  <c:v>-5.1375037775762689E-3</c:v>
                </c:pt>
                <c:pt idx="215">
                  <c:v>4.6299810246679396E-3</c:v>
                </c:pt>
                <c:pt idx="216">
                  <c:v>-4.3077388149939111E-3</c:v>
                </c:pt>
                <c:pt idx="217">
                  <c:v>-2.2667170381562851E-4</c:v>
                </c:pt>
                <c:pt idx="218">
                  <c:v>2.0353095366586915E-2</c:v>
                </c:pt>
                <c:pt idx="219">
                  <c:v>6.8307071334317015E-3</c:v>
                </c:pt>
                <c:pt idx="220">
                  <c:v>2.0920833663523153E-2</c:v>
                </c:pt>
                <c:pt idx="221">
                  <c:v>1.2273383603401244E-2</c:v>
                </c:pt>
                <c:pt idx="222">
                  <c:v>3.7795537795537903E-2</c:v>
                </c:pt>
                <c:pt idx="223">
                  <c:v>-2.7053296614288014E-2</c:v>
                </c:pt>
                <c:pt idx="224">
                  <c:v>-6.6779306460696963E-3</c:v>
                </c:pt>
                <c:pt idx="225">
                  <c:v>-2.4078979051288529E-3</c:v>
                </c:pt>
                <c:pt idx="226">
                  <c:v>2.290640394088661E-2</c:v>
                </c:pt>
                <c:pt idx="227">
                  <c:v>2.0185945221542934E-2</c:v>
                </c:pt>
                <c:pt idx="228">
                  <c:v>2.7983468228000685E-2</c:v>
                </c:pt>
                <c:pt idx="229">
                  <c:v>4.2369217466493581E-3</c:v>
                </c:pt>
                <c:pt idx="230">
                  <c:v>-1.431858859626689E-2</c:v>
                </c:pt>
                <c:pt idx="231">
                  <c:v>-1.5192210844384713E-2</c:v>
                </c:pt>
                <c:pt idx="232">
                  <c:v>-4.1358223366591562E-2</c:v>
                </c:pt>
                <c:pt idx="233">
                  <c:v>1.2629348977430066E-2</c:v>
                </c:pt>
                <c:pt idx="234">
                  <c:v>-4.78430100551408E-3</c:v>
                </c:pt>
                <c:pt idx="235">
                  <c:v>-1.8621677542575155E-2</c:v>
                </c:pt>
                <c:pt idx="236">
                  <c:v>1.4368743945754048E-2</c:v>
                </c:pt>
                <c:pt idx="237">
                  <c:v>5.4378703027351261E-3</c:v>
                </c:pt>
                <c:pt idx="238">
                  <c:v>1.8685407193054893E-2</c:v>
                </c:pt>
                <c:pt idx="239">
                  <c:v>3.9843944550510546E-3</c:v>
                </c:pt>
                <c:pt idx="240">
                  <c:v>2.763797662714329E-2</c:v>
                </c:pt>
                <c:pt idx="241">
                  <c:v>-2.4952174997920684E-2</c:v>
                </c:pt>
                <c:pt idx="242">
                  <c:v>-1.8210027764167913E-2</c:v>
                </c:pt>
                <c:pt idx="243">
                  <c:v>1.0062685582316044E-2</c:v>
                </c:pt>
                <c:pt idx="244">
                  <c:v>-2.4696323706861922E-2</c:v>
                </c:pt>
                <c:pt idx="245">
                  <c:v>1.0239739943112447E-2</c:v>
                </c:pt>
                <c:pt idx="246">
                  <c:v>6.6263089005236253E-3</c:v>
                </c:pt>
                <c:pt idx="247">
                  <c:v>1.8836472745457522E-2</c:v>
                </c:pt>
                <c:pt idx="248">
                  <c:v>0</c:v>
                </c:pt>
                <c:pt idx="249">
                  <c:v>4.1131551544602463E-2</c:v>
                </c:pt>
                <c:pt idx="250">
                  <c:v>1.2653778558875173E-2</c:v>
                </c:pt>
                <c:pt idx="251">
                  <c:v>-2.4850042844901443E-2</c:v>
                </c:pt>
                <c:pt idx="252">
                  <c:v>1.7614230903383321E-2</c:v>
                </c:pt>
                <c:pt idx="253">
                  <c:v>-1.1975532006547773E-2</c:v>
                </c:pt>
                <c:pt idx="254">
                  <c:v>1.2827225130890074E-2</c:v>
                </c:pt>
                <c:pt idx="255">
                  <c:v>1.5957446808510634E-2</c:v>
                </c:pt>
                <c:pt idx="256">
                  <c:v>3.1172867720998365E-2</c:v>
                </c:pt>
                <c:pt idx="257">
                  <c:v>-2.1381284666308842E-2</c:v>
                </c:pt>
                <c:pt idx="258">
                  <c:v>-9.481612760301239E-3</c:v>
                </c:pt>
                <c:pt idx="259">
                  <c:v>5.6139725539119389E-3</c:v>
                </c:pt>
                <c:pt idx="260">
                  <c:v>3.0202882585146362E-2</c:v>
                </c:pt>
                <c:pt idx="261">
                  <c:v>9.9202670127944703E-3</c:v>
                </c:pt>
                <c:pt idx="262">
                  <c:v>3.2844967921095369E-2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F-4DDA-B71D-61AB8CB8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569352"/>
        <c:axId val="1073569712"/>
      </c:lineChart>
      <c:catAx>
        <c:axId val="107356935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3569712"/>
        <c:crossesAt val="-20"/>
        <c:auto val="1"/>
        <c:lblAlgn val="ctr"/>
        <c:lblOffset val="100"/>
        <c:tickMarkSkip val="4"/>
        <c:noMultiLvlLbl val="0"/>
      </c:catAx>
      <c:valAx>
        <c:axId val="107356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0000"/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3569352"/>
        <c:crosses val="max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Inflationsraten weltweit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0567147856517951E-2"/>
          <c:y val="0.14059817304496328"/>
          <c:w val="0.82855774278215222"/>
          <c:h val="0.73767840861997513"/>
        </c:manualLayout>
      </c:layout>
      <c:scatterChart>
        <c:scatterStyle val="lineMarker"/>
        <c:varyColors val="0"/>
        <c:ser>
          <c:idx val="1"/>
          <c:order val="1"/>
          <c:tx>
            <c:strRef>
              <c:f>'Welt Verbraucherpreisindices'!$D$6</c:f>
              <c:strCache>
                <c:ptCount val="1"/>
                <c:pt idx="0">
                  <c:v>Ø EU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'Welt Verbraucherpreisindices'!$B$7:$B$48</c:f>
              <c:numCache>
                <c:formatCode>General</c:formatCode>
                <c:ptCount val="42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  <c:pt idx="15">
                  <c:v>2006</c:v>
                </c:pt>
                <c:pt idx="16">
                  <c:v>2005</c:v>
                </c:pt>
                <c:pt idx="17">
                  <c:v>2004</c:v>
                </c:pt>
                <c:pt idx="18">
                  <c:v>2003</c:v>
                </c:pt>
                <c:pt idx="19">
                  <c:v>2002</c:v>
                </c:pt>
                <c:pt idx="20">
                  <c:v>2001</c:v>
                </c:pt>
                <c:pt idx="21">
                  <c:v>2000</c:v>
                </c:pt>
                <c:pt idx="22">
                  <c:v>1999</c:v>
                </c:pt>
                <c:pt idx="23">
                  <c:v>1998</c:v>
                </c:pt>
                <c:pt idx="24">
                  <c:v>1997</c:v>
                </c:pt>
                <c:pt idx="25">
                  <c:v>1996</c:v>
                </c:pt>
                <c:pt idx="26">
                  <c:v>1995</c:v>
                </c:pt>
                <c:pt idx="27">
                  <c:v>1994</c:v>
                </c:pt>
                <c:pt idx="28">
                  <c:v>1993</c:v>
                </c:pt>
                <c:pt idx="29">
                  <c:v>1992</c:v>
                </c:pt>
                <c:pt idx="30">
                  <c:v>1991</c:v>
                </c:pt>
                <c:pt idx="31">
                  <c:v>1990</c:v>
                </c:pt>
                <c:pt idx="32">
                  <c:v>1989</c:v>
                </c:pt>
                <c:pt idx="33">
                  <c:v>1988</c:v>
                </c:pt>
                <c:pt idx="34">
                  <c:v>1987</c:v>
                </c:pt>
                <c:pt idx="35">
                  <c:v>1986</c:v>
                </c:pt>
                <c:pt idx="36">
                  <c:v>1985</c:v>
                </c:pt>
                <c:pt idx="37">
                  <c:v>1984</c:v>
                </c:pt>
                <c:pt idx="38">
                  <c:v>1983</c:v>
                </c:pt>
                <c:pt idx="39">
                  <c:v>1982</c:v>
                </c:pt>
                <c:pt idx="40">
                  <c:v>1981</c:v>
                </c:pt>
                <c:pt idx="41">
                  <c:v>1980</c:v>
                </c:pt>
              </c:numCache>
            </c:numRef>
          </c:xVal>
          <c:yVal>
            <c:numRef>
              <c:f>'Welt Verbraucherpreisindices'!$D$7:$D$48</c:f>
              <c:numCache>
                <c:formatCode>0.00%</c:formatCode>
                <c:ptCount val="42"/>
                <c:pt idx="0">
                  <c:v>8.8300000000000003E-2</c:v>
                </c:pt>
                <c:pt idx="1">
                  <c:v>2.5499999999999998E-2</c:v>
                </c:pt>
                <c:pt idx="2">
                  <c:v>4.7999999999999996E-3</c:v>
                </c:pt>
                <c:pt idx="3">
                  <c:v>1.6299999999999999E-2</c:v>
                </c:pt>
                <c:pt idx="4">
                  <c:v>1.7399999999999999E-2</c:v>
                </c:pt>
                <c:pt idx="5">
                  <c:v>1.43E-2</c:v>
                </c:pt>
                <c:pt idx="6">
                  <c:v>1.8E-3</c:v>
                </c:pt>
                <c:pt idx="7">
                  <c:v>2E-3</c:v>
                </c:pt>
                <c:pt idx="8">
                  <c:v>1.2200000000000001E-2</c:v>
                </c:pt>
                <c:pt idx="9">
                  <c:v>2.6599999999999999E-2</c:v>
                </c:pt>
                <c:pt idx="10">
                  <c:v>3.2899999999999999E-2</c:v>
                </c:pt>
                <c:pt idx="11">
                  <c:v>1.5299999999999999E-2</c:v>
                </c:pt>
                <c:pt idx="12">
                  <c:v>8.3999999999999995E-3</c:v>
                </c:pt>
                <c:pt idx="13">
                  <c:v>4.1599999999999998E-2</c:v>
                </c:pt>
                <c:pt idx="14">
                  <c:v>2.5100000000000001E-2</c:v>
                </c:pt>
                <c:pt idx="15">
                  <c:v>2.6700000000000002E-2</c:v>
                </c:pt>
                <c:pt idx="16">
                  <c:v>2.4899999999999999E-2</c:v>
                </c:pt>
                <c:pt idx="17">
                  <c:v>2.29E-2</c:v>
                </c:pt>
                <c:pt idx="18">
                  <c:v>2.0899999999999998E-2</c:v>
                </c:pt>
                <c:pt idx="19">
                  <c:v>2.4199999999999999E-2</c:v>
                </c:pt>
                <c:pt idx="20">
                  <c:v>3.3700000000000001E-2</c:v>
                </c:pt>
                <c:pt idx="21">
                  <c:v>3.15E-2</c:v>
                </c:pt>
                <c:pt idx="22">
                  <c:v>2.1600000000000001E-2</c:v>
                </c:pt>
                <c:pt idx="23">
                  <c:v>2.4199999999999999E-2</c:v>
                </c:pt>
                <c:pt idx="24">
                  <c:v>3.1099999999999999E-2</c:v>
                </c:pt>
                <c:pt idx="25">
                  <c:v>3.56E-2</c:v>
                </c:pt>
                <c:pt idx="26">
                  <c:v>4.4299999999999999E-2</c:v>
                </c:pt>
                <c:pt idx="27">
                  <c:v>4.7199999999999999E-2</c:v>
                </c:pt>
                <c:pt idx="28">
                  <c:v>4.8500000000000001E-2</c:v>
                </c:pt>
                <c:pt idx="29">
                  <c:v>6.2199999999999998E-2</c:v>
                </c:pt>
                <c:pt idx="30">
                  <c:v>5.4800000000000001E-2</c:v>
                </c:pt>
                <c:pt idx="31">
                  <c:v>6.1499999999999999E-2</c:v>
                </c:pt>
                <c:pt idx="32">
                  <c:v>6.2600000000000003E-2</c:v>
                </c:pt>
                <c:pt idx="33">
                  <c:v>4.5400000000000003E-2</c:v>
                </c:pt>
                <c:pt idx="34">
                  <c:v>4.02E-2</c:v>
                </c:pt>
                <c:pt idx="35">
                  <c:v>3.6799999999999999E-2</c:v>
                </c:pt>
                <c:pt idx="36">
                  <c:v>5.3999999999999999E-2</c:v>
                </c:pt>
                <c:pt idx="37">
                  <c:v>7.6700000000000004E-2</c:v>
                </c:pt>
                <c:pt idx="38">
                  <c:v>8.6699999999999999E-2</c:v>
                </c:pt>
                <c:pt idx="39">
                  <c:v>9.5799999999999996E-2</c:v>
                </c:pt>
                <c:pt idx="40">
                  <c:v>0.1177</c:v>
                </c:pt>
                <c:pt idx="41">
                  <c:v>0.12909999999999999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A0-4096-BDC8-26BEFA528EB8}"/>
            </c:ext>
          </c:extLst>
        </c:ser>
        <c:ser>
          <c:idx val="2"/>
          <c:order val="2"/>
          <c:tx>
            <c:strRef>
              <c:f>'Welt Verbraucherpreisindices'!$E$6</c:f>
              <c:strCache>
                <c:ptCount val="1"/>
                <c:pt idx="0">
                  <c:v>Ø USA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'Welt Verbraucherpreisindices'!$B$7:$B$48</c:f>
              <c:numCache>
                <c:formatCode>General</c:formatCode>
                <c:ptCount val="42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  <c:pt idx="15">
                  <c:v>2006</c:v>
                </c:pt>
                <c:pt idx="16">
                  <c:v>2005</c:v>
                </c:pt>
                <c:pt idx="17">
                  <c:v>2004</c:v>
                </c:pt>
                <c:pt idx="18">
                  <c:v>2003</c:v>
                </c:pt>
                <c:pt idx="19">
                  <c:v>2002</c:v>
                </c:pt>
                <c:pt idx="20">
                  <c:v>2001</c:v>
                </c:pt>
                <c:pt idx="21">
                  <c:v>2000</c:v>
                </c:pt>
                <c:pt idx="22">
                  <c:v>1999</c:v>
                </c:pt>
                <c:pt idx="23">
                  <c:v>1998</c:v>
                </c:pt>
                <c:pt idx="24">
                  <c:v>1997</c:v>
                </c:pt>
                <c:pt idx="25">
                  <c:v>1996</c:v>
                </c:pt>
                <c:pt idx="26">
                  <c:v>1995</c:v>
                </c:pt>
                <c:pt idx="27">
                  <c:v>1994</c:v>
                </c:pt>
                <c:pt idx="28">
                  <c:v>1993</c:v>
                </c:pt>
                <c:pt idx="29">
                  <c:v>1992</c:v>
                </c:pt>
                <c:pt idx="30">
                  <c:v>1991</c:v>
                </c:pt>
                <c:pt idx="31">
                  <c:v>1990</c:v>
                </c:pt>
                <c:pt idx="32">
                  <c:v>1989</c:v>
                </c:pt>
                <c:pt idx="33">
                  <c:v>1988</c:v>
                </c:pt>
                <c:pt idx="34">
                  <c:v>1987</c:v>
                </c:pt>
                <c:pt idx="35">
                  <c:v>1986</c:v>
                </c:pt>
                <c:pt idx="36">
                  <c:v>1985</c:v>
                </c:pt>
                <c:pt idx="37">
                  <c:v>1984</c:v>
                </c:pt>
                <c:pt idx="38">
                  <c:v>1983</c:v>
                </c:pt>
                <c:pt idx="39">
                  <c:v>1982</c:v>
                </c:pt>
                <c:pt idx="40">
                  <c:v>1981</c:v>
                </c:pt>
                <c:pt idx="41">
                  <c:v>1980</c:v>
                </c:pt>
              </c:numCache>
            </c:numRef>
          </c:xVal>
          <c:yVal>
            <c:numRef>
              <c:f>'Welt Verbraucherpreisindices'!$E$7:$E$48</c:f>
              <c:numCache>
                <c:formatCode>0.00%</c:formatCode>
                <c:ptCount val="42"/>
                <c:pt idx="0">
                  <c:v>0.08</c:v>
                </c:pt>
                <c:pt idx="1">
                  <c:v>4.7E-2</c:v>
                </c:pt>
                <c:pt idx="2">
                  <c:v>1.23E-2</c:v>
                </c:pt>
                <c:pt idx="3">
                  <c:v>1.8100000000000002E-2</c:v>
                </c:pt>
                <c:pt idx="4">
                  <c:v>2.4400000000000002E-2</c:v>
                </c:pt>
                <c:pt idx="5">
                  <c:v>2.1299999999999999E-2</c:v>
                </c:pt>
                <c:pt idx="6">
                  <c:v>1.26E-2</c:v>
                </c:pt>
                <c:pt idx="7">
                  <c:v>1.6199999999999999E-2</c:v>
                </c:pt>
                <c:pt idx="8">
                  <c:v>1.46E-2</c:v>
                </c:pt>
                <c:pt idx="9">
                  <c:v>2.07E-2</c:v>
                </c:pt>
                <c:pt idx="10">
                  <c:v>3.1600000000000003E-2</c:v>
                </c:pt>
                <c:pt idx="11">
                  <c:v>1.6400000000000001E-2</c:v>
                </c:pt>
                <c:pt idx="12">
                  <c:v>-3.5999999999999999E-3</c:v>
                </c:pt>
                <c:pt idx="13">
                  <c:v>3.8399999999999997E-2</c:v>
                </c:pt>
                <c:pt idx="14">
                  <c:v>2.8500000000000001E-2</c:v>
                </c:pt>
                <c:pt idx="15">
                  <c:v>3.2300000000000002E-2</c:v>
                </c:pt>
                <c:pt idx="16">
                  <c:v>3.39E-2</c:v>
                </c:pt>
                <c:pt idx="17">
                  <c:v>2.6800000000000001E-2</c:v>
                </c:pt>
                <c:pt idx="18">
                  <c:v>2.2700000000000001E-2</c:v>
                </c:pt>
                <c:pt idx="19">
                  <c:v>1.5900000000000001E-2</c:v>
                </c:pt>
                <c:pt idx="20">
                  <c:v>2.8299999999999999E-2</c:v>
                </c:pt>
                <c:pt idx="21">
                  <c:v>3.3799999999999997E-2</c:v>
                </c:pt>
                <c:pt idx="22">
                  <c:v>2.1899999999999999E-2</c:v>
                </c:pt>
                <c:pt idx="23">
                  <c:v>1.55E-2</c:v>
                </c:pt>
                <c:pt idx="24">
                  <c:v>2.3400000000000001E-2</c:v>
                </c:pt>
                <c:pt idx="25">
                  <c:v>2.93E-2</c:v>
                </c:pt>
                <c:pt idx="26">
                  <c:v>2.81E-2</c:v>
                </c:pt>
                <c:pt idx="27">
                  <c:v>2.6100000000000002E-2</c:v>
                </c:pt>
                <c:pt idx="28">
                  <c:v>2.9499999999999998E-2</c:v>
                </c:pt>
                <c:pt idx="29">
                  <c:v>3.0300000000000001E-2</c:v>
                </c:pt>
                <c:pt idx="30">
                  <c:v>4.2299999999999997E-2</c:v>
                </c:pt>
                <c:pt idx="31">
                  <c:v>5.3999999999999999E-2</c:v>
                </c:pt>
                <c:pt idx="32">
                  <c:v>4.8300000000000003E-2</c:v>
                </c:pt>
                <c:pt idx="33">
                  <c:v>4.0800000000000003E-2</c:v>
                </c:pt>
                <c:pt idx="34">
                  <c:v>3.6600000000000001E-2</c:v>
                </c:pt>
                <c:pt idx="35">
                  <c:v>1.9E-2</c:v>
                </c:pt>
                <c:pt idx="36">
                  <c:v>3.5499999999999997E-2</c:v>
                </c:pt>
                <c:pt idx="37">
                  <c:v>4.2999999999999997E-2</c:v>
                </c:pt>
                <c:pt idx="38">
                  <c:v>3.2099999999999997E-2</c:v>
                </c:pt>
                <c:pt idx="39">
                  <c:v>6.13E-2</c:v>
                </c:pt>
                <c:pt idx="40">
                  <c:v>0.1033</c:v>
                </c:pt>
                <c:pt idx="41">
                  <c:v>0.13550000000000001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A0-4096-BDC8-26BEFA528EB8}"/>
            </c:ext>
          </c:extLst>
        </c:ser>
        <c:ser>
          <c:idx val="3"/>
          <c:order val="3"/>
          <c:tx>
            <c:strRef>
              <c:f>'Welt Verbraucherpreisindices'!$F$6</c:f>
              <c:strCache>
                <c:ptCount val="1"/>
                <c:pt idx="0">
                  <c:v>Ø Welt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'Welt Verbraucherpreisindices'!$B$7:$B$48</c:f>
              <c:numCache>
                <c:formatCode>General</c:formatCode>
                <c:ptCount val="42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  <c:pt idx="15">
                  <c:v>2006</c:v>
                </c:pt>
                <c:pt idx="16">
                  <c:v>2005</c:v>
                </c:pt>
                <c:pt idx="17">
                  <c:v>2004</c:v>
                </c:pt>
                <c:pt idx="18">
                  <c:v>2003</c:v>
                </c:pt>
                <c:pt idx="19">
                  <c:v>2002</c:v>
                </c:pt>
                <c:pt idx="20">
                  <c:v>2001</c:v>
                </c:pt>
                <c:pt idx="21">
                  <c:v>2000</c:v>
                </c:pt>
                <c:pt idx="22">
                  <c:v>1999</c:v>
                </c:pt>
                <c:pt idx="23">
                  <c:v>1998</c:v>
                </c:pt>
                <c:pt idx="24">
                  <c:v>1997</c:v>
                </c:pt>
                <c:pt idx="25">
                  <c:v>1996</c:v>
                </c:pt>
                <c:pt idx="26">
                  <c:v>1995</c:v>
                </c:pt>
                <c:pt idx="27">
                  <c:v>1994</c:v>
                </c:pt>
                <c:pt idx="28">
                  <c:v>1993</c:v>
                </c:pt>
                <c:pt idx="29">
                  <c:v>1992</c:v>
                </c:pt>
                <c:pt idx="30">
                  <c:v>1991</c:v>
                </c:pt>
                <c:pt idx="31">
                  <c:v>1990</c:v>
                </c:pt>
                <c:pt idx="32">
                  <c:v>1989</c:v>
                </c:pt>
                <c:pt idx="33">
                  <c:v>1988</c:v>
                </c:pt>
                <c:pt idx="34">
                  <c:v>1987</c:v>
                </c:pt>
                <c:pt idx="35">
                  <c:v>1986</c:v>
                </c:pt>
                <c:pt idx="36">
                  <c:v>1985</c:v>
                </c:pt>
                <c:pt idx="37">
                  <c:v>1984</c:v>
                </c:pt>
                <c:pt idx="38">
                  <c:v>1983</c:v>
                </c:pt>
                <c:pt idx="39">
                  <c:v>1982</c:v>
                </c:pt>
                <c:pt idx="40">
                  <c:v>1981</c:v>
                </c:pt>
                <c:pt idx="41">
                  <c:v>1980</c:v>
                </c:pt>
              </c:numCache>
            </c:numRef>
          </c:xVal>
          <c:yVal>
            <c:numRef>
              <c:f>'Welt Verbraucherpreisindices'!$F$7:$F$48</c:f>
              <c:numCache>
                <c:formatCode>0.00%</c:formatCode>
                <c:ptCount val="42"/>
                <c:pt idx="0">
                  <c:v>7.9699999999999993E-2</c:v>
                </c:pt>
                <c:pt idx="1">
                  <c:v>3.4700000000000002E-2</c:v>
                </c:pt>
                <c:pt idx="2">
                  <c:v>1.9400000000000001E-2</c:v>
                </c:pt>
                <c:pt idx="3">
                  <c:v>2.2100000000000002E-2</c:v>
                </c:pt>
                <c:pt idx="4">
                  <c:v>2.4400000000000002E-2</c:v>
                </c:pt>
                <c:pt idx="5">
                  <c:v>2.2200000000000001E-2</c:v>
                </c:pt>
                <c:pt idx="6">
                  <c:v>1.61E-2</c:v>
                </c:pt>
                <c:pt idx="7">
                  <c:v>2.35E-2</c:v>
                </c:pt>
                <c:pt idx="8">
                  <c:v>2.6200000000000001E-2</c:v>
                </c:pt>
                <c:pt idx="9">
                  <c:v>3.73E-2</c:v>
                </c:pt>
                <c:pt idx="10">
                  <c:v>4.82E-2</c:v>
                </c:pt>
                <c:pt idx="11">
                  <c:v>3.3500000000000002E-2</c:v>
                </c:pt>
                <c:pt idx="12">
                  <c:v>2.9399999999999999E-2</c:v>
                </c:pt>
                <c:pt idx="13">
                  <c:v>8.9499999999999996E-2</c:v>
                </c:pt>
                <c:pt idx="14">
                  <c:v>4.82E-2</c:v>
                </c:pt>
                <c:pt idx="15">
                  <c:v>4.2799999999999998E-2</c:v>
                </c:pt>
                <c:pt idx="16">
                  <c:v>4.1099999999999998E-2</c:v>
                </c:pt>
                <c:pt idx="17">
                  <c:v>3.3799999999999997E-2</c:v>
                </c:pt>
                <c:pt idx="18">
                  <c:v>3.0300000000000001E-2</c:v>
                </c:pt>
                <c:pt idx="19">
                  <c:v>2.8299999999999999E-2</c:v>
                </c:pt>
                <c:pt idx="20">
                  <c:v>3.8399999999999997E-2</c:v>
                </c:pt>
                <c:pt idx="21">
                  <c:v>3.49E-2</c:v>
                </c:pt>
                <c:pt idx="22">
                  <c:v>3.0800000000000001E-2</c:v>
                </c:pt>
                <c:pt idx="23">
                  <c:v>5.11E-2</c:v>
                </c:pt>
                <c:pt idx="24">
                  <c:v>5.57E-2</c:v>
                </c:pt>
                <c:pt idx="25">
                  <c:v>6.5500000000000003E-2</c:v>
                </c:pt>
                <c:pt idx="26">
                  <c:v>9.1499999999999998E-2</c:v>
                </c:pt>
                <c:pt idx="27">
                  <c:v>0.1032</c:v>
                </c:pt>
                <c:pt idx="28">
                  <c:v>7.51E-2</c:v>
                </c:pt>
                <c:pt idx="29">
                  <c:v>7.7100000000000002E-2</c:v>
                </c:pt>
                <c:pt idx="30">
                  <c:v>0.09</c:v>
                </c:pt>
                <c:pt idx="31">
                  <c:v>8.1299999999999997E-2</c:v>
                </c:pt>
                <c:pt idx="32">
                  <c:v>7.0000000000000007E-2</c:v>
                </c:pt>
                <c:pt idx="33">
                  <c:v>7.1499999999999994E-2</c:v>
                </c:pt>
                <c:pt idx="34">
                  <c:v>5.7599999999999998E-2</c:v>
                </c:pt>
                <c:pt idx="35">
                  <c:v>5.8200000000000002E-2</c:v>
                </c:pt>
                <c:pt idx="36">
                  <c:v>6.8599999999999994E-2</c:v>
                </c:pt>
                <c:pt idx="37">
                  <c:v>8.1199999999999994E-2</c:v>
                </c:pt>
                <c:pt idx="38">
                  <c:v>8.77E-2</c:v>
                </c:pt>
                <c:pt idx="39">
                  <c:v>0.1024</c:v>
                </c:pt>
                <c:pt idx="40">
                  <c:v>0.12470000000000001</c:v>
                </c:pt>
                <c:pt idx="41">
                  <c:v>0.13980000000000001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A0-4096-BDC8-26BEFA528EB8}"/>
            </c:ext>
          </c:extLst>
        </c:ser>
        <c:ser>
          <c:idx val="4"/>
          <c:order val="4"/>
          <c:tx>
            <c:strRef>
              <c:f>'Welt Verbraucherpreisindices'!$B$7:$B$19</c:f>
              <c:strCach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'Welt Verbraucherpreisindices'!$C$7:$C$19</c:f>
              <c:numCache>
                <c:formatCode>0.00%</c:formatCode>
                <c:ptCount val="13"/>
                <c:pt idx="0">
                  <c:v>0.94799999999999995</c:v>
                </c:pt>
                <c:pt idx="1">
                  <c:v>0.48409999999999997</c:v>
                </c:pt>
                <c:pt idx="2">
                  <c:v>0.42020000000000002</c:v>
                </c:pt>
                <c:pt idx="3">
                  <c:v>0.53549999999999998</c:v>
                </c:pt>
                <c:pt idx="4">
                  <c:v>0.34279999999999999</c:v>
                </c:pt>
                <c:pt idx="5">
                  <c:v>0.25679999999999997</c:v>
                </c:pt>
                <c:pt idx="6">
                  <c:v>0.26500000000000001</c:v>
                </c:pt>
                <c:pt idx="7">
                  <c:v>0.23899999999999999</c:v>
                </c:pt>
                <c:pt idx="8">
                  <c:v>0.1062</c:v>
                </c:pt>
                <c:pt idx="9">
                  <c:v>0.1003</c:v>
                </c:pt>
                <c:pt idx="10">
                  <c:v>9.4700000000000006E-2</c:v>
                </c:pt>
                <c:pt idx="11">
                  <c:v>0.10780000000000001</c:v>
                </c:pt>
                <c:pt idx="12">
                  <c:v>6.2799999999999995E-2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A0-4096-BDC8-26BEFA52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267304"/>
        <c:axId val="1051266944"/>
      </c:scatterChart>
      <c:scatterChart>
        <c:scatterStyle val="lineMarker"/>
        <c:varyColors val="0"/>
        <c:ser>
          <c:idx val="0"/>
          <c:order val="0"/>
          <c:tx>
            <c:strRef>
              <c:f>'Welt Verbraucherpreisindices'!$C$6</c:f>
              <c:strCache>
                <c:ptCount val="1"/>
                <c:pt idx="0">
                  <c:v>Argentinien (rechte Skala)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'Welt Verbraucherpreisindices'!$B$7:$B$28</c:f>
              <c:numCache>
                <c:formatCode>General</c:formatCode>
                <c:ptCount val="22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  <c:pt idx="15">
                  <c:v>2006</c:v>
                </c:pt>
                <c:pt idx="16">
                  <c:v>2005</c:v>
                </c:pt>
                <c:pt idx="17">
                  <c:v>2004</c:v>
                </c:pt>
                <c:pt idx="18">
                  <c:v>2003</c:v>
                </c:pt>
                <c:pt idx="19">
                  <c:v>2002</c:v>
                </c:pt>
                <c:pt idx="20">
                  <c:v>2001</c:v>
                </c:pt>
                <c:pt idx="21">
                  <c:v>2000</c:v>
                </c:pt>
              </c:numCache>
            </c:numRef>
          </c:xVal>
          <c:yVal>
            <c:numRef>
              <c:f>'Welt Verbraucherpreisindices'!$C$7:$C$28</c:f>
              <c:numCache>
                <c:formatCode>0.00%</c:formatCode>
                <c:ptCount val="22"/>
                <c:pt idx="0">
                  <c:v>0.94799999999999995</c:v>
                </c:pt>
                <c:pt idx="1">
                  <c:v>0.48409999999999997</c:v>
                </c:pt>
                <c:pt idx="2">
                  <c:v>0.42020000000000002</c:v>
                </c:pt>
                <c:pt idx="3">
                  <c:v>0.53549999999999998</c:v>
                </c:pt>
                <c:pt idx="4">
                  <c:v>0.34279999999999999</c:v>
                </c:pt>
                <c:pt idx="5">
                  <c:v>0.25679999999999997</c:v>
                </c:pt>
                <c:pt idx="6">
                  <c:v>0.26500000000000001</c:v>
                </c:pt>
                <c:pt idx="7">
                  <c:v>0.23899999999999999</c:v>
                </c:pt>
                <c:pt idx="8">
                  <c:v>0.1062</c:v>
                </c:pt>
                <c:pt idx="9">
                  <c:v>0.1003</c:v>
                </c:pt>
                <c:pt idx="10">
                  <c:v>9.4700000000000006E-2</c:v>
                </c:pt>
                <c:pt idx="11">
                  <c:v>0.10780000000000001</c:v>
                </c:pt>
                <c:pt idx="12">
                  <c:v>6.2799999999999995E-2</c:v>
                </c:pt>
                <c:pt idx="13">
                  <c:v>8.5800000000000001E-2</c:v>
                </c:pt>
                <c:pt idx="14">
                  <c:v>8.8300000000000003E-2</c:v>
                </c:pt>
                <c:pt idx="15">
                  <c:v>0.109</c:v>
                </c:pt>
                <c:pt idx="16">
                  <c:v>9.64E-2</c:v>
                </c:pt>
                <c:pt idx="17">
                  <c:v>4.4200000000000003E-2</c:v>
                </c:pt>
                <c:pt idx="18">
                  <c:v>0.13439999999999999</c:v>
                </c:pt>
                <c:pt idx="19">
                  <c:v>0.25869999999999999</c:v>
                </c:pt>
                <c:pt idx="20">
                  <c:v>1E-3</c:v>
                </c:pt>
                <c:pt idx="21">
                  <c:v>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A0-4096-BDC8-26BEFA52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592392"/>
        <c:axId val="1073602112"/>
      </c:scatterChart>
      <c:valAx>
        <c:axId val="1051267304"/>
        <c:scaling>
          <c:orientation val="minMax"/>
          <c:max val="2025"/>
          <c:min val="1980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51266944"/>
        <c:crosses val="autoZero"/>
        <c:crossBetween val="midCat"/>
        <c:majorUnit val="2"/>
      </c:valAx>
      <c:valAx>
        <c:axId val="1051266944"/>
        <c:scaling>
          <c:orientation val="minMax"/>
          <c:max val="0.30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51267304"/>
        <c:crossesAt val="1900"/>
        <c:crossBetween val="midCat"/>
      </c:valAx>
      <c:valAx>
        <c:axId val="10736021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3592392"/>
        <c:crosses val="max"/>
        <c:crossBetween val="midCat"/>
      </c:valAx>
      <c:valAx>
        <c:axId val="1073592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3602112"/>
        <c:crosses val="autoZero"/>
        <c:crossBetween val="midCat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097134733158355"/>
          <c:y val="0.19178919740295622"/>
          <c:w val="0.50250174978127737"/>
          <c:h val="0.38449702997651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Gold</a:t>
            </a:r>
            <a:r>
              <a:rPr lang="en-US" b="1" baseline="0"/>
              <a:t> langfristig, jährliche Veränderung in %</a:t>
            </a:r>
            <a:r>
              <a:rPr lang="en-US" b="1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002537182852143"/>
          <c:y val="0.10592006033182504"/>
          <c:w val="0.82256036745406824"/>
          <c:h val="0.742804420375054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'GOLD langfristig'!$C$4</c:f>
              <c:strCache>
                <c:ptCount val="1"/>
                <c:pt idx="0">
                  <c:v>Veränderung in %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0.14708902012248468"/>
                  <c:y val="8.37870096554672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'GOLD langfristig'!$A$5:$A$126</c:f>
              <c:numCache>
                <c:formatCode>General</c:formatCode>
                <c:ptCount val="12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1967</c:v>
                </c:pt>
                <c:pt idx="67">
                  <c:v>1968</c:v>
                </c:pt>
                <c:pt idx="68">
                  <c:v>1969</c:v>
                </c:pt>
                <c:pt idx="69">
                  <c:v>1970</c:v>
                </c:pt>
                <c:pt idx="70">
                  <c:v>1971</c:v>
                </c:pt>
                <c:pt idx="71">
                  <c:v>1972</c:v>
                </c:pt>
                <c:pt idx="72">
                  <c:v>1973</c:v>
                </c:pt>
                <c:pt idx="73">
                  <c:v>1974</c:v>
                </c:pt>
                <c:pt idx="74">
                  <c:v>1975</c:v>
                </c:pt>
                <c:pt idx="75">
                  <c:v>1976</c:v>
                </c:pt>
                <c:pt idx="76">
                  <c:v>1977</c:v>
                </c:pt>
                <c:pt idx="77">
                  <c:v>1978</c:v>
                </c:pt>
                <c:pt idx="78">
                  <c:v>1979</c:v>
                </c:pt>
                <c:pt idx="79">
                  <c:v>1980</c:v>
                </c:pt>
                <c:pt idx="80">
                  <c:v>1981</c:v>
                </c:pt>
                <c:pt idx="81">
                  <c:v>1982</c:v>
                </c:pt>
                <c:pt idx="82">
                  <c:v>1983</c:v>
                </c:pt>
                <c:pt idx="83">
                  <c:v>1984</c:v>
                </c:pt>
                <c:pt idx="84">
                  <c:v>1985</c:v>
                </c:pt>
                <c:pt idx="85">
                  <c:v>1986</c:v>
                </c:pt>
                <c:pt idx="86">
                  <c:v>1987</c:v>
                </c:pt>
                <c:pt idx="87">
                  <c:v>1988</c:v>
                </c:pt>
                <c:pt idx="88">
                  <c:v>1989</c:v>
                </c:pt>
                <c:pt idx="89">
                  <c:v>1990</c:v>
                </c:pt>
                <c:pt idx="90">
                  <c:v>1991</c:v>
                </c:pt>
                <c:pt idx="91">
                  <c:v>1992</c:v>
                </c:pt>
                <c:pt idx="92">
                  <c:v>1993</c:v>
                </c:pt>
                <c:pt idx="93">
                  <c:v>1994</c:v>
                </c:pt>
                <c:pt idx="94">
                  <c:v>1995</c:v>
                </c:pt>
                <c:pt idx="95">
                  <c:v>1996</c:v>
                </c:pt>
                <c:pt idx="96">
                  <c:v>1997</c:v>
                </c:pt>
                <c:pt idx="97">
                  <c:v>1998</c:v>
                </c:pt>
                <c:pt idx="98">
                  <c:v>1999</c:v>
                </c:pt>
                <c:pt idx="99">
                  <c:v>2000</c:v>
                </c:pt>
                <c:pt idx="100">
                  <c:v>2001</c:v>
                </c:pt>
                <c:pt idx="101">
                  <c:v>2002</c:v>
                </c:pt>
                <c:pt idx="102">
                  <c:v>2003</c:v>
                </c:pt>
                <c:pt idx="103">
                  <c:v>2004</c:v>
                </c:pt>
                <c:pt idx="104">
                  <c:v>2005</c:v>
                </c:pt>
                <c:pt idx="105">
                  <c:v>2006</c:v>
                </c:pt>
                <c:pt idx="106">
                  <c:v>2007</c:v>
                </c:pt>
                <c:pt idx="107">
                  <c:v>2008</c:v>
                </c:pt>
                <c:pt idx="108">
                  <c:v>2009</c:v>
                </c:pt>
                <c:pt idx="109">
                  <c:v>2010</c:v>
                </c:pt>
                <c:pt idx="110">
                  <c:v>2011</c:v>
                </c:pt>
                <c:pt idx="111">
                  <c:v>2012</c:v>
                </c:pt>
                <c:pt idx="112">
                  <c:v>2013</c:v>
                </c:pt>
                <c:pt idx="113">
                  <c:v>2014</c:v>
                </c:pt>
                <c:pt idx="114">
                  <c:v>2015</c:v>
                </c:pt>
                <c:pt idx="115">
                  <c:v>2016</c:v>
                </c:pt>
                <c:pt idx="116">
                  <c:v>2017</c:v>
                </c:pt>
                <c:pt idx="117">
                  <c:v>2018</c:v>
                </c:pt>
                <c:pt idx="118">
                  <c:v>2019</c:v>
                </c:pt>
                <c:pt idx="119">
                  <c:v>2020</c:v>
                </c:pt>
                <c:pt idx="120">
                  <c:v>2021</c:v>
                </c:pt>
                <c:pt idx="121">
                  <c:v>2022</c:v>
                </c:pt>
              </c:numCache>
            </c:numRef>
          </c:xVal>
          <c:yVal>
            <c:numRef>
              <c:f>'GOLD langfristig'!$C$5:$C$126</c:f>
              <c:numCache>
                <c:formatCode>General</c:formatCode>
                <c:ptCount val="12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5.0000000000000001E-4</c:v>
                </c:pt>
                <c:pt idx="5" formatCode="0.00%">
                  <c:v>-2.0999999999999999E-3</c:v>
                </c:pt>
                <c:pt idx="6" formatCode="0.00%">
                  <c:v>-1.1000000000000001E-3</c:v>
                </c:pt>
                <c:pt idx="7" formatCode="0.00%">
                  <c:v>2.0999999999999999E-3</c:v>
                </c:pt>
                <c:pt idx="8" formatCode="0.00%">
                  <c:v>5.0000000000000001E-4</c:v>
                </c:pt>
                <c:pt idx="9" formatCode="0.00%">
                  <c:v>5.0000000000000001E-4</c:v>
                </c:pt>
                <c:pt idx="10" formatCode="0.00%">
                  <c:v>-2.0999999999999999E-3</c:v>
                </c:pt>
                <c:pt idx="11" formatCode="0.00%">
                  <c:v>0</c:v>
                </c:pt>
                <c:pt idx="12" formatCode="0.00%">
                  <c:v>5.0000000000000001E-4</c:v>
                </c:pt>
                <c:pt idx="13" formatCode="0.00%">
                  <c:v>-5.0000000000000001E-4</c:v>
                </c:pt>
                <c:pt idx="14" formatCode="0.00%">
                  <c:v>3.7000000000000002E-3</c:v>
                </c:pt>
                <c:pt idx="15" formatCode="0.00%">
                  <c:v>0</c:v>
                </c:pt>
                <c:pt idx="16" formatCode="0.00%">
                  <c:v>0</c:v>
                </c:pt>
                <c:pt idx="17" formatCode="0.00%">
                  <c:v>0</c:v>
                </c:pt>
                <c:pt idx="18" formatCode="0.00%">
                  <c:v>0</c:v>
                </c:pt>
                <c:pt idx="19" formatCode="0.00%">
                  <c:v>5.0599999999999999E-2</c:v>
                </c:pt>
                <c:pt idx="20" formatCode="0.00%">
                  <c:v>3.6600000000000001E-2</c:v>
                </c:pt>
                <c:pt idx="21" formatCode="0.00%">
                  <c:v>-4.7999999999999996E-3</c:v>
                </c:pt>
                <c:pt idx="22" formatCode="0.00%">
                  <c:v>3.8999999999999998E-3</c:v>
                </c:pt>
                <c:pt idx="23" formatCode="0.00%">
                  <c:v>3.1899999999999998E-2</c:v>
                </c:pt>
                <c:pt idx="24" formatCode="0.00%">
                  <c:v>-2.9499999999999998E-2</c:v>
                </c:pt>
                <c:pt idx="25" formatCode="0.00%">
                  <c:v>-2.3999999999999998E-3</c:v>
                </c:pt>
                <c:pt idx="26" formatCode="0.00%">
                  <c:v>-5.0000000000000001E-4</c:v>
                </c:pt>
                <c:pt idx="27" formatCode="0.00%">
                  <c:v>5.0000000000000001E-4</c:v>
                </c:pt>
                <c:pt idx="28" formatCode="0.00%">
                  <c:v>1E-3</c:v>
                </c:pt>
                <c:pt idx="29" formatCode="0.00%">
                  <c:v>-1.5E-3</c:v>
                </c:pt>
                <c:pt idx="30" formatCode="0.00%">
                  <c:v>1E-3</c:v>
                </c:pt>
                <c:pt idx="31" formatCode="0.00%">
                  <c:v>-0.17380000000000001</c:v>
                </c:pt>
                <c:pt idx="32" formatCode="0.00%">
                  <c:v>0.21279999999999999</c:v>
                </c:pt>
                <c:pt idx="33" formatCode="0.00%">
                  <c:v>0.27260000000000001</c:v>
                </c:pt>
                <c:pt idx="34" formatCode="0.00%">
                  <c:v>0.3175</c:v>
                </c:pt>
                <c:pt idx="35" formatCode="0.00%">
                  <c:v>4.3E-3</c:v>
                </c:pt>
                <c:pt idx="36" formatCode="0.00%">
                  <c:v>8.9999999999999998E-4</c:v>
                </c:pt>
                <c:pt idx="37" formatCode="0.00%">
                  <c:v>-2.3E-3</c:v>
                </c:pt>
                <c:pt idx="38" formatCode="0.00%">
                  <c:v>1.6999999999999999E-3</c:v>
                </c:pt>
                <c:pt idx="39" formatCode="0.00%">
                  <c:v>-1.23E-2</c:v>
                </c:pt>
                <c:pt idx="40" formatCode="0.00%">
                  <c:v>-1.66E-2</c:v>
                </c:pt>
                <c:pt idx="41" formatCode="0.00%">
                  <c:v>0</c:v>
                </c:pt>
                <c:pt idx="42" formatCode="0.00%">
                  <c:v>0</c:v>
                </c:pt>
                <c:pt idx="43" formatCode="0.00%">
                  <c:v>0</c:v>
                </c:pt>
                <c:pt idx="44" formatCode="0.00%">
                  <c:v>0</c:v>
                </c:pt>
                <c:pt idx="45" formatCode="0.00%">
                  <c:v>2.5399999999999999E-2</c:v>
                </c:pt>
                <c:pt idx="46" formatCode="0.00%">
                  <c:v>0</c:v>
                </c:pt>
                <c:pt idx="47" formatCode="0.00%">
                  <c:v>0</c:v>
                </c:pt>
                <c:pt idx="48" formatCode="0.00%">
                  <c:v>0</c:v>
                </c:pt>
                <c:pt idx="49" formatCode="0.00%">
                  <c:v>-8.6999999999999994E-2</c:v>
                </c:pt>
                <c:pt idx="50" formatCode="0.00%">
                  <c:v>9.5600000000000004E-2</c:v>
                </c:pt>
                <c:pt idx="51" formatCode="0.00%">
                  <c:v>0</c:v>
                </c:pt>
                <c:pt idx="52" formatCode="0.00%">
                  <c:v>-3.5000000000000001E-3</c:v>
                </c:pt>
                <c:pt idx="53" formatCode="0.00%">
                  <c:v>6.8999999999999999E-3</c:v>
                </c:pt>
                <c:pt idx="54" formatCode="0.00%">
                  <c:v>5.7000000000000002E-3</c:v>
                </c:pt>
                <c:pt idx="55" formatCode="0.00%">
                  <c:v>-2.9999999999999997E-4</c:v>
                </c:pt>
                <c:pt idx="56" formatCode="0.00%">
                  <c:v>-1.1000000000000001E-3</c:v>
                </c:pt>
                <c:pt idx="57" formatCode="0.00%">
                  <c:v>-1.1000000000000001E-3</c:v>
                </c:pt>
                <c:pt idx="58" formatCode="0.00%">
                  <c:v>4.3E-3</c:v>
                </c:pt>
                <c:pt idx="59" formatCode="0.00%">
                  <c:v>0</c:v>
                </c:pt>
                <c:pt idx="60" formatCode="0.00%">
                  <c:v>4.7999999999999996E-3</c:v>
                </c:pt>
                <c:pt idx="61" formatCode="0.00%">
                  <c:v>-5.9999999999999995E-4</c:v>
                </c:pt>
                <c:pt idx="62" formatCode="0.00%">
                  <c:v>-5.9999999999999995E-4</c:v>
                </c:pt>
                <c:pt idx="63" formatCode="0.00%">
                  <c:v>-4.0000000000000001E-3</c:v>
                </c:pt>
                <c:pt idx="64" formatCode="0.00%">
                  <c:v>2.9999999999999997E-4</c:v>
                </c:pt>
                <c:pt idx="65" formatCode="0.00%">
                  <c:v>5.9999999999999995E-4</c:v>
                </c:pt>
                <c:pt idx="66" formatCode="0.00%">
                  <c:v>-4.7999999999999996E-3</c:v>
                </c:pt>
                <c:pt idx="67" formatCode="0.00%">
                  <c:v>0.19370000000000001</c:v>
                </c:pt>
                <c:pt idx="68" formatCode="0.00%">
                  <c:v>-0.157</c:v>
                </c:pt>
                <c:pt idx="69" formatCode="0.00%">
                  <c:v>6.3399999999999998E-2</c:v>
                </c:pt>
                <c:pt idx="70" formatCode="0.00%">
                  <c:v>0.16439999999999999</c:v>
                </c:pt>
                <c:pt idx="71" formatCode="0.00%">
                  <c:v>0.49249999999999999</c:v>
                </c:pt>
                <c:pt idx="72" formatCode="0.00%">
                  <c:v>0.71919999999999995</c:v>
                </c:pt>
                <c:pt idx="73" formatCode="0.00%">
                  <c:v>0.72709999999999997</c:v>
                </c:pt>
                <c:pt idx="74" formatCode="0.00%">
                  <c:v>-0.2707</c:v>
                </c:pt>
                <c:pt idx="75" formatCode="0.00%">
                  <c:v>-4.3499999999999997E-2</c:v>
                </c:pt>
                <c:pt idx="76" formatCode="0.00%">
                  <c:v>0.22650000000000001</c:v>
                </c:pt>
                <c:pt idx="77" formatCode="0.00%">
                  <c:v>0.37090000000000001</c:v>
                </c:pt>
                <c:pt idx="78" formatCode="0.00%">
                  <c:v>1.3257000000000001</c:v>
                </c:pt>
                <c:pt idx="79" formatCode="0.00%">
                  <c:v>0.1197</c:v>
                </c:pt>
                <c:pt idx="80" formatCode="0.00%">
                  <c:v>-0.32150000000000001</c:v>
                </c:pt>
                <c:pt idx="81" formatCode="0.00%">
                  <c:v>0.12</c:v>
                </c:pt>
                <c:pt idx="82" formatCode="0.00%">
                  <c:v>-0.14729999999999999</c:v>
                </c:pt>
                <c:pt idx="83" formatCode="0.00%">
                  <c:v>-0.19109999999999999</c:v>
                </c:pt>
                <c:pt idx="84" formatCode="0.00%">
                  <c:v>5.91E-2</c:v>
                </c:pt>
                <c:pt idx="85" formatCode="0.00%">
                  <c:v>0.1948</c:v>
                </c:pt>
                <c:pt idx="86" formatCode="0.00%">
                  <c:v>0.2442</c:v>
                </c:pt>
                <c:pt idx="87" formatCode="0.00%">
                  <c:v>-0.15670000000000001</c:v>
                </c:pt>
                <c:pt idx="88" formatCode="0.00%">
                  <c:v>-2.2499999999999999E-2</c:v>
                </c:pt>
                <c:pt idx="89" formatCode="0.00%">
                  <c:v>-2.3699999999999999E-2</c:v>
                </c:pt>
                <c:pt idx="90" formatCode="0.00%">
                  <c:v>-9.7600000000000006E-2</c:v>
                </c:pt>
                <c:pt idx="91" formatCode="0.00%">
                  <c:v>-5.7299999999999997E-2</c:v>
                </c:pt>
                <c:pt idx="92" formatCode="0.00%">
                  <c:v>0.17319999999999999</c:v>
                </c:pt>
                <c:pt idx="93" formatCode="0.00%">
                  <c:v>-2.0500000000000001E-2</c:v>
                </c:pt>
                <c:pt idx="94" formatCode="0.00%">
                  <c:v>1.12E-2</c:v>
                </c:pt>
                <c:pt idx="95" formatCode="0.00%">
                  <c:v>-4.4999999999999998E-2</c:v>
                </c:pt>
                <c:pt idx="96" formatCode="0.00%">
                  <c:v>-0.21779999999999999</c:v>
                </c:pt>
                <c:pt idx="97" formatCode="0.00%">
                  <c:v>-4.7999999999999996E-3</c:v>
                </c:pt>
                <c:pt idx="98" formatCode="0.00%">
                  <c:v>1.1299999999999999E-2</c:v>
                </c:pt>
                <c:pt idx="99" formatCode="0.00%">
                  <c:v>-6.2E-2</c:v>
                </c:pt>
                <c:pt idx="100" formatCode="0.00%">
                  <c:v>1.41E-2</c:v>
                </c:pt>
                <c:pt idx="101" formatCode="0.00%">
                  <c:v>0.24010000000000001</c:v>
                </c:pt>
                <c:pt idx="102" formatCode="0.00%">
                  <c:v>0.21560000000000001</c:v>
                </c:pt>
                <c:pt idx="103" formatCode="0.00%">
                  <c:v>0.05</c:v>
                </c:pt>
                <c:pt idx="104" formatCode="0.00%">
                  <c:v>0.1699</c:v>
                </c:pt>
                <c:pt idx="105" formatCode="0.00%">
                  <c:v>0.2379</c:v>
                </c:pt>
                <c:pt idx="106" formatCode="0.00%">
                  <c:v>0.31780000000000003</c:v>
                </c:pt>
                <c:pt idx="107" formatCode="0.00%">
                  <c:v>3.1199999999999999E-2</c:v>
                </c:pt>
                <c:pt idx="108" formatCode="0.00%">
                  <c:v>0.2712</c:v>
                </c:pt>
                <c:pt idx="109" formatCode="0.00%">
                  <c:v>0.29349999999999998</c:v>
                </c:pt>
                <c:pt idx="110" formatCode="0.00%">
                  <c:v>0.11070000000000001</c:v>
                </c:pt>
                <c:pt idx="111" formatCode="0.00%">
                  <c:v>5.5800000000000002E-2</c:v>
                </c:pt>
                <c:pt idx="112" formatCode="0.00%">
                  <c:v>-0.27339999999999998</c:v>
                </c:pt>
                <c:pt idx="113" formatCode="0.00%">
                  <c:v>-1.78E-2</c:v>
                </c:pt>
                <c:pt idx="114" formatCode="0.00%">
                  <c:v>-0.1045</c:v>
                </c:pt>
                <c:pt idx="115" formatCode="0.00%">
                  <c:v>8.9499999999999996E-2</c:v>
                </c:pt>
                <c:pt idx="116" formatCode="0.00%">
                  <c:v>0.12609999999999999</c:v>
                </c:pt>
                <c:pt idx="117" formatCode="0.00%">
                  <c:v>-1.7000000000000001E-2</c:v>
                </c:pt>
                <c:pt idx="118" formatCode="0.00%">
                  <c:v>0.18659999999999999</c:v>
                </c:pt>
                <c:pt idx="119" formatCode="0.00%">
                  <c:v>0.24809999999999999</c:v>
                </c:pt>
                <c:pt idx="120" formatCode="0.00%">
                  <c:v>-3.9720303303350746E-2</c:v>
                </c:pt>
                <c:pt idx="121" formatCode="0.00%">
                  <c:v>-3.7039272603559548E-3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C8-4FC8-8B2E-860324346C61}"/>
            </c:ext>
          </c:extLst>
        </c:ser>
        <c:ser>
          <c:idx val="1"/>
          <c:order val="1"/>
          <c:tx>
            <c:strRef>
              <c:f>'GOLD langfristig'!$K$34</c:f>
              <c:strCache>
                <c:ptCount val="1"/>
                <c:pt idx="0">
                  <c:v>Null 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'GOLD langfristig'!$L$35:$M$35</c:f>
              <c:numCache>
                <c:formatCode>General</c:formatCode>
                <c:ptCount val="2"/>
                <c:pt idx="0">
                  <c:v>1900</c:v>
                </c:pt>
                <c:pt idx="1">
                  <c:v>2025</c:v>
                </c:pt>
              </c:numCache>
            </c:numRef>
          </c:xVal>
          <c:yVal>
            <c:numRef>
              <c:f>'GOLD langfristig'!$L$34:$M$34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C8-4FC8-8B2E-860324346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15048"/>
        <c:axId val="1177822608"/>
      </c:scatterChart>
      <c:valAx>
        <c:axId val="1177815048"/>
        <c:scaling>
          <c:orientation val="minMax"/>
          <c:max val="2025"/>
          <c:min val="1900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Jahrl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77822608"/>
        <c:crossesAt val="-0.1"/>
        <c:crossBetween val="midCat"/>
        <c:majorUnit val="10"/>
      </c:valAx>
      <c:valAx>
        <c:axId val="1177822608"/>
        <c:scaling>
          <c:orientation val="minMax"/>
          <c:max val="1.5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77815048"/>
        <c:crossesAt val="0"/>
        <c:crossBetween val="midCat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5845596144744206"/>
          <c:y val="0.24635099345613473"/>
          <c:w val="0.28035583666795749"/>
          <c:h val="0.127263334164677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Goldkurs langfristig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9.7469816272965873E-2"/>
          <c:y val="0.158710407239819"/>
          <c:w val="0.80311592300962376"/>
          <c:h val="0.737866830560207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'GOLD langfristig'!$A$126:$A$128</c:f>
              <c:strCach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0.14708902012248468"/>
                  <c:y val="8.37870096554672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'GOLD langfristig'!$A$5:$A$128</c:f>
              <c:numCache>
                <c:formatCode>General</c:formatCode>
                <c:ptCount val="124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1967</c:v>
                </c:pt>
                <c:pt idx="67">
                  <c:v>1968</c:v>
                </c:pt>
                <c:pt idx="68">
                  <c:v>1969</c:v>
                </c:pt>
                <c:pt idx="69">
                  <c:v>1970</c:v>
                </c:pt>
                <c:pt idx="70">
                  <c:v>1971</c:v>
                </c:pt>
                <c:pt idx="71">
                  <c:v>1972</c:v>
                </c:pt>
                <c:pt idx="72">
                  <c:v>1973</c:v>
                </c:pt>
                <c:pt idx="73">
                  <c:v>1974</c:v>
                </c:pt>
                <c:pt idx="74">
                  <c:v>1975</c:v>
                </c:pt>
                <c:pt idx="75">
                  <c:v>1976</c:v>
                </c:pt>
                <c:pt idx="76">
                  <c:v>1977</c:v>
                </c:pt>
                <c:pt idx="77">
                  <c:v>1978</c:v>
                </c:pt>
                <c:pt idx="78">
                  <c:v>1979</c:v>
                </c:pt>
                <c:pt idx="79">
                  <c:v>1980</c:v>
                </c:pt>
                <c:pt idx="80">
                  <c:v>1981</c:v>
                </c:pt>
                <c:pt idx="81">
                  <c:v>1982</c:v>
                </c:pt>
                <c:pt idx="82">
                  <c:v>1983</c:v>
                </c:pt>
                <c:pt idx="83">
                  <c:v>1984</c:v>
                </c:pt>
                <c:pt idx="84">
                  <c:v>1985</c:v>
                </c:pt>
                <c:pt idx="85">
                  <c:v>1986</c:v>
                </c:pt>
                <c:pt idx="86">
                  <c:v>1987</c:v>
                </c:pt>
                <c:pt idx="87">
                  <c:v>1988</c:v>
                </c:pt>
                <c:pt idx="88">
                  <c:v>1989</c:v>
                </c:pt>
                <c:pt idx="89">
                  <c:v>1990</c:v>
                </c:pt>
                <c:pt idx="90">
                  <c:v>1991</c:v>
                </c:pt>
                <c:pt idx="91">
                  <c:v>1992</c:v>
                </c:pt>
                <c:pt idx="92">
                  <c:v>1993</c:v>
                </c:pt>
                <c:pt idx="93">
                  <c:v>1994</c:v>
                </c:pt>
                <c:pt idx="94">
                  <c:v>1995</c:v>
                </c:pt>
                <c:pt idx="95">
                  <c:v>1996</c:v>
                </c:pt>
                <c:pt idx="96">
                  <c:v>1997</c:v>
                </c:pt>
                <c:pt idx="97">
                  <c:v>1998</c:v>
                </c:pt>
                <c:pt idx="98">
                  <c:v>1999</c:v>
                </c:pt>
                <c:pt idx="99">
                  <c:v>2000</c:v>
                </c:pt>
                <c:pt idx="100">
                  <c:v>2001</c:v>
                </c:pt>
                <c:pt idx="101">
                  <c:v>2002</c:v>
                </c:pt>
                <c:pt idx="102">
                  <c:v>2003</c:v>
                </c:pt>
                <c:pt idx="103">
                  <c:v>2004</c:v>
                </c:pt>
                <c:pt idx="104">
                  <c:v>2005</c:v>
                </c:pt>
                <c:pt idx="105">
                  <c:v>2006</c:v>
                </c:pt>
                <c:pt idx="106">
                  <c:v>2007</c:v>
                </c:pt>
                <c:pt idx="107">
                  <c:v>2008</c:v>
                </c:pt>
                <c:pt idx="108">
                  <c:v>2009</c:v>
                </c:pt>
                <c:pt idx="109">
                  <c:v>2010</c:v>
                </c:pt>
                <c:pt idx="110">
                  <c:v>2011</c:v>
                </c:pt>
                <c:pt idx="111">
                  <c:v>2012</c:v>
                </c:pt>
                <c:pt idx="112">
                  <c:v>2013</c:v>
                </c:pt>
                <c:pt idx="113">
                  <c:v>2014</c:v>
                </c:pt>
                <c:pt idx="114">
                  <c:v>2015</c:v>
                </c:pt>
                <c:pt idx="115">
                  <c:v>2016</c:v>
                </c:pt>
                <c:pt idx="116">
                  <c:v>2017</c:v>
                </c:pt>
                <c:pt idx="117">
                  <c:v>2018</c:v>
                </c:pt>
                <c:pt idx="118">
                  <c:v>2019</c:v>
                </c:pt>
                <c:pt idx="119">
                  <c:v>2020</c:v>
                </c:pt>
                <c:pt idx="120">
                  <c:v>2021</c:v>
                </c:pt>
                <c:pt idx="121">
                  <c:v>2022</c:v>
                </c:pt>
                <c:pt idx="122">
                  <c:v>2023</c:v>
                </c:pt>
                <c:pt idx="123">
                  <c:v>2024</c:v>
                </c:pt>
              </c:numCache>
            </c:numRef>
          </c:xVal>
          <c:yVal>
            <c:numRef>
              <c:f>'GOLD langfristig'!$B$5:$B$128</c:f>
              <c:numCache>
                <c:formatCode>General</c:formatCode>
                <c:ptCount val="1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18.920000000000002</c:v>
                </c:pt>
                <c:pt idx="6">
                  <c:v>18.899999999999999</c:v>
                </c:pt>
                <c:pt idx="7">
                  <c:v>18.940000000000001</c:v>
                </c:pt>
                <c:pt idx="8">
                  <c:v>18.95</c:v>
                </c:pt>
                <c:pt idx="9">
                  <c:v>18.96</c:v>
                </c:pt>
                <c:pt idx="10">
                  <c:v>18.920000000000002</c:v>
                </c:pt>
                <c:pt idx="11">
                  <c:v>18.920000000000002</c:v>
                </c:pt>
                <c:pt idx="12">
                  <c:v>18.93</c:v>
                </c:pt>
                <c:pt idx="13">
                  <c:v>18.920000000000002</c:v>
                </c:pt>
                <c:pt idx="14">
                  <c:v>18.989999999999998</c:v>
                </c:pt>
                <c:pt idx="15">
                  <c:v>18.989999999999998</c:v>
                </c:pt>
                <c:pt idx="16">
                  <c:v>18.989999999999998</c:v>
                </c:pt>
                <c:pt idx="17">
                  <c:v>18.989999999999998</c:v>
                </c:pt>
                <c:pt idx="18">
                  <c:v>18.989999999999998</c:v>
                </c:pt>
                <c:pt idx="19">
                  <c:v>19.95</c:v>
                </c:pt>
                <c:pt idx="20">
                  <c:v>20.68</c:v>
                </c:pt>
                <c:pt idx="21">
                  <c:v>20.58</c:v>
                </c:pt>
                <c:pt idx="22">
                  <c:v>20.66</c:v>
                </c:pt>
                <c:pt idx="23">
                  <c:v>21.32</c:v>
                </c:pt>
                <c:pt idx="24">
                  <c:v>20.69</c:v>
                </c:pt>
                <c:pt idx="25">
                  <c:v>20.64</c:v>
                </c:pt>
                <c:pt idx="26">
                  <c:v>20.63</c:v>
                </c:pt>
                <c:pt idx="27">
                  <c:v>20.64</c:v>
                </c:pt>
                <c:pt idx="28">
                  <c:v>20.66</c:v>
                </c:pt>
                <c:pt idx="29">
                  <c:v>20.63</c:v>
                </c:pt>
                <c:pt idx="30">
                  <c:v>20.65</c:v>
                </c:pt>
                <c:pt idx="31">
                  <c:v>17.059999999999999</c:v>
                </c:pt>
                <c:pt idx="32">
                  <c:v>20.69</c:v>
                </c:pt>
                <c:pt idx="33">
                  <c:v>26.33</c:v>
                </c:pt>
                <c:pt idx="34">
                  <c:v>34.69</c:v>
                </c:pt>
                <c:pt idx="35">
                  <c:v>34.840000000000003</c:v>
                </c:pt>
                <c:pt idx="36">
                  <c:v>34.869999999999997</c:v>
                </c:pt>
                <c:pt idx="37">
                  <c:v>34.79</c:v>
                </c:pt>
                <c:pt idx="38">
                  <c:v>34.85</c:v>
                </c:pt>
                <c:pt idx="39">
                  <c:v>34.42</c:v>
                </c:pt>
                <c:pt idx="40">
                  <c:v>33.85</c:v>
                </c:pt>
                <c:pt idx="41">
                  <c:v>33.85</c:v>
                </c:pt>
                <c:pt idx="42">
                  <c:v>33.85</c:v>
                </c:pt>
                <c:pt idx="43">
                  <c:v>33.85</c:v>
                </c:pt>
                <c:pt idx="44">
                  <c:v>33.85</c:v>
                </c:pt>
                <c:pt idx="45">
                  <c:v>34.71</c:v>
                </c:pt>
                <c:pt idx="46">
                  <c:v>34.71</c:v>
                </c:pt>
                <c:pt idx="47">
                  <c:v>34.71</c:v>
                </c:pt>
                <c:pt idx="48">
                  <c:v>34.71</c:v>
                </c:pt>
                <c:pt idx="49">
                  <c:v>31.69</c:v>
                </c:pt>
                <c:pt idx="50">
                  <c:v>34.72</c:v>
                </c:pt>
                <c:pt idx="51">
                  <c:v>34.72</c:v>
                </c:pt>
                <c:pt idx="52">
                  <c:v>34.6</c:v>
                </c:pt>
                <c:pt idx="53">
                  <c:v>34.840000000000003</c:v>
                </c:pt>
                <c:pt idx="54">
                  <c:v>35.04</c:v>
                </c:pt>
                <c:pt idx="55">
                  <c:v>35.03</c:v>
                </c:pt>
                <c:pt idx="56">
                  <c:v>34.99</c:v>
                </c:pt>
                <c:pt idx="57">
                  <c:v>34.950000000000003</c:v>
                </c:pt>
                <c:pt idx="58">
                  <c:v>35.1</c:v>
                </c:pt>
                <c:pt idx="59">
                  <c:v>35.1</c:v>
                </c:pt>
                <c:pt idx="60">
                  <c:v>35.270000000000003</c:v>
                </c:pt>
                <c:pt idx="61">
                  <c:v>35.25</c:v>
                </c:pt>
                <c:pt idx="62">
                  <c:v>35.229999999999997</c:v>
                </c:pt>
                <c:pt idx="63">
                  <c:v>35.090000000000003</c:v>
                </c:pt>
                <c:pt idx="64">
                  <c:v>35.1</c:v>
                </c:pt>
                <c:pt idx="65">
                  <c:v>35.119999999999997</c:v>
                </c:pt>
                <c:pt idx="66">
                  <c:v>34.950000000000003</c:v>
                </c:pt>
                <c:pt idx="67">
                  <c:v>41.72</c:v>
                </c:pt>
                <c:pt idx="68">
                  <c:v>35.17</c:v>
                </c:pt>
                <c:pt idx="69">
                  <c:v>37.4</c:v>
                </c:pt>
                <c:pt idx="70">
                  <c:v>43.55</c:v>
                </c:pt>
                <c:pt idx="71">
                  <c:v>65</c:v>
                </c:pt>
                <c:pt idx="72">
                  <c:v>111.75</c:v>
                </c:pt>
                <c:pt idx="73">
                  <c:v>193</c:v>
                </c:pt>
                <c:pt idx="74">
                  <c:v>140.75</c:v>
                </c:pt>
                <c:pt idx="75">
                  <c:v>134.63</c:v>
                </c:pt>
                <c:pt idx="76">
                  <c:v>165.13</c:v>
                </c:pt>
                <c:pt idx="77">
                  <c:v>226.38</c:v>
                </c:pt>
                <c:pt idx="78">
                  <c:v>526.5</c:v>
                </c:pt>
                <c:pt idx="79">
                  <c:v>589.5</c:v>
                </c:pt>
                <c:pt idx="80">
                  <c:v>400</c:v>
                </c:pt>
                <c:pt idx="81">
                  <c:v>448</c:v>
                </c:pt>
                <c:pt idx="82">
                  <c:v>382</c:v>
                </c:pt>
                <c:pt idx="83">
                  <c:v>309</c:v>
                </c:pt>
                <c:pt idx="84">
                  <c:v>327.25</c:v>
                </c:pt>
                <c:pt idx="85">
                  <c:v>391</c:v>
                </c:pt>
                <c:pt idx="86">
                  <c:v>486</c:v>
                </c:pt>
                <c:pt idx="87">
                  <c:v>410</c:v>
                </c:pt>
                <c:pt idx="88">
                  <c:v>401</c:v>
                </c:pt>
                <c:pt idx="89">
                  <c:v>391.5</c:v>
                </c:pt>
                <c:pt idx="90">
                  <c:v>353.3</c:v>
                </c:pt>
                <c:pt idx="91">
                  <c:v>333.05</c:v>
                </c:pt>
                <c:pt idx="92">
                  <c:v>390.75</c:v>
                </c:pt>
                <c:pt idx="93">
                  <c:v>382.75</c:v>
                </c:pt>
                <c:pt idx="94">
                  <c:v>387.75</c:v>
                </c:pt>
                <c:pt idx="95">
                  <c:v>369.65</c:v>
                </c:pt>
                <c:pt idx="96">
                  <c:v>289.14999999999998</c:v>
                </c:pt>
                <c:pt idx="97">
                  <c:v>287.75</c:v>
                </c:pt>
                <c:pt idx="98">
                  <c:v>291</c:v>
                </c:pt>
                <c:pt idx="99">
                  <c:v>272.05</c:v>
                </c:pt>
                <c:pt idx="100">
                  <c:v>276.8</c:v>
                </c:pt>
                <c:pt idx="101">
                  <c:v>343.25</c:v>
                </c:pt>
                <c:pt idx="102">
                  <c:v>417.25</c:v>
                </c:pt>
                <c:pt idx="103">
                  <c:v>438.1</c:v>
                </c:pt>
                <c:pt idx="104">
                  <c:v>512.54999999999995</c:v>
                </c:pt>
                <c:pt idx="105">
                  <c:v>634.5</c:v>
                </c:pt>
                <c:pt idx="106">
                  <c:v>836.15</c:v>
                </c:pt>
                <c:pt idx="107">
                  <c:v>862.2</c:v>
                </c:pt>
                <c:pt idx="108">
                  <c:v>1096</c:v>
                </c:pt>
                <c:pt idx="109">
                  <c:v>1417.63</c:v>
                </c:pt>
                <c:pt idx="110">
                  <c:v>1574.57</c:v>
                </c:pt>
                <c:pt idx="111">
                  <c:v>1662.41</c:v>
                </c:pt>
                <c:pt idx="112">
                  <c:v>1207</c:v>
                </c:pt>
                <c:pt idx="113">
                  <c:v>1186.33</c:v>
                </c:pt>
                <c:pt idx="114">
                  <c:v>1062.3800000000001</c:v>
                </c:pt>
                <c:pt idx="115">
                  <c:v>1157.49</c:v>
                </c:pt>
                <c:pt idx="116">
                  <c:v>1303.46</c:v>
                </c:pt>
                <c:pt idx="117">
                  <c:v>1281.3399999999999</c:v>
                </c:pt>
                <c:pt idx="118">
                  <c:v>1520.5</c:v>
                </c:pt>
                <c:pt idx="119">
                  <c:v>1897.77</c:v>
                </c:pt>
                <c:pt idx="120">
                  <c:v>1822.39</c:v>
                </c:pt>
                <c:pt idx="121">
                  <c:v>1815.64</c:v>
                </c:pt>
                <c:pt idx="122">
                  <c:v>1950</c:v>
                </c:pt>
                <c:pt idx="123">
                  <c:v>2050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0A-4386-B79A-3A99A78559CA}"/>
            </c:ext>
          </c:extLst>
        </c:ser>
        <c:ser>
          <c:idx val="1"/>
          <c:order val="1"/>
          <c:tx>
            <c:strRef>
              <c:f>'GOLD langfristig'!$D$5</c:f>
              <c:strCache>
                <c:ptCount val="1"/>
                <c:pt idx="0">
                  <c:v>1972-2024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'GOLD langfristig'!$A$5:$A$126</c:f>
              <c:numCache>
                <c:formatCode>General</c:formatCode>
                <c:ptCount val="12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1967</c:v>
                </c:pt>
                <c:pt idx="67">
                  <c:v>1968</c:v>
                </c:pt>
                <c:pt idx="68">
                  <c:v>1969</c:v>
                </c:pt>
                <c:pt idx="69">
                  <c:v>1970</c:v>
                </c:pt>
                <c:pt idx="70">
                  <c:v>1971</c:v>
                </c:pt>
                <c:pt idx="71">
                  <c:v>1972</c:v>
                </c:pt>
                <c:pt idx="72">
                  <c:v>1973</c:v>
                </c:pt>
                <c:pt idx="73">
                  <c:v>1974</c:v>
                </c:pt>
                <c:pt idx="74">
                  <c:v>1975</c:v>
                </c:pt>
                <c:pt idx="75">
                  <c:v>1976</c:v>
                </c:pt>
                <c:pt idx="76">
                  <c:v>1977</c:v>
                </c:pt>
                <c:pt idx="77">
                  <c:v>1978</c:v>
                </c:pt>
                <c:pt idx="78">
                  <c:v>1979</c:v>
                </c:pt>
                <c:pt idx="79">
                  <c:v>1980</c:v>
                </c:pt>
                <c:pt idx="80">
                  <c:v>1981</c:v>
                </c:pt>
                <c:pt idx="81">
                  <c:v>1982</c:v>
                </c:pt>
                <c:pt idx="82">
                  <c:v>1983</c:v>
                </c:pt>
                <c:pt idx="83">
                  <c:v>1984</c:v>
                </c:pt>
                <c:pt idx="84">
                  <c:v>1985</c:v>
                </c:pt>
                <c:pt idx="85">
                  <c:v>1986</c:v>
                </c:pt>
                <c:pt idx="86">
                  <c:v>1987</c:v>
                </c:pt>
                <c:pt idx="87">
                  <c:v>1988</c:v>
                </c:pt>
                <c:pt idx="88">
                  <c:v>1989</c:v>
                </c:pt>
                <c:pt idx="89">
                  <c:v>1990</c:v>
                </c:pt>
                <c:pt idx="90">
                  <c:v>1991</c:v>
                </c:pt>
                <c:pt idx="91">
                  <c:v>1992</c:v>
                </c:pt>
                <c:pt idx="92">
                  <c:v>1993</c:v>
                </c:pt>
                <c:pt idx="93">
                  <c:v>1994</c:v>
                </c:pt>
                <c:pt idx="94">
                  <c:v>1995</c:v>
                </c:pt>
                <c:pt idx="95">
                  <c:v>1996</c:v>
                </c:pt>
                <c:pt idx="96">
                  <c:v>1997</c:v>
                </c:pt>
                <c:pt idx="97">
                  <c:v>1998</c:v>
                </c:pt>
                <c:pt idx="98">
                  <c:v>1999</c:v>
                </c:pt>
                <c:pt idx="99">
                  <c:v>2000</c:v>
                </c:pt>
                <c:pt idx="100">
                  <c:v>2001</c:v>
                </c:pt>
                <c:pt idx="101">
                  <c:v>2002</c:v>
                </c:pt>
                <c:pt idx="102">
                  <c:v>2003</c:v>
                </c:pt>
                <c:pt idx="103">
                  <c:v>2004</c:v>
                </c:pt>
                <c:pt idx="104">
                  <c:v>2005</c:v>
                </c:pt>
                <c:pt idx="105">
                  <c:v>2006</c:v>
                </c:pt>
                <c:pt idx="106">
                  <c:v>2007</c:v>
                </c:pt>
                <c:pt idx="107">
                  <c:v>2008</c:v>
                </c:pt>
                <c:pt idx="108">
                  <c:v>2009</c:v>
                </c:pt>
                <c:pt idx="109">
                  <c:v>2010</c:v>
                </c:pt>
                <c:pt idx="110">
                  <c:v>2011</c:v>
                </c:pt>
                <c:pt idx="111">
                  <c:v>2012</c:v>
                </c:pt>
                <c:pt idx="112">
                  <c:v>2013</c:v>
                </c:pt>
                <c:pt idx="113">
                  <c:v>2014</c:v>
                </c:pt>
                <c:pt idx="114">
                  <c:v>2015</c:v>
                </c:pt>
                <c:pt idx="115">
                  <c:v>2016</c:v>
                </c:pt>
                <c:pt idx="116">
                  <c:v>2017</c:v>
                </c:pt>
                <c:pt idx="117">
                  <c:v>2018</c:v>
                </c:pt>
                <c:pt idx="118">
                  <c:v>2019</c:v>
                </c:pt>
                <c:pt idx="119">
                  <c:v>2020</c:v>
                </c:pt>
                <c:pt idx="120">
                  <c:v>2021</c:v>
                </c:pt>
                <c:pt idx="121">
                  <c:v>2022</c:v>
                </c:pt>
              </c:numCache>
            </c:numRef>
          </c:xVal>
          <c:yVal>
            <c:numRef>
              <c:f>'GOLD langfristig'!$C$5:$C$126</c:f>
              <c:numCache>
                <c:formatCode>General</c:formatCode>
                <c:ptCount val="12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5.0000000000000001E-4</c:v>
                </c:pt>
                <c:pt idx="5" formatCode="0.00%">
                  <c:v>-2.0999999999999999E-3</c:v>
                </c:pt>
                <c:pt idx="6" formatCode="0.00%">
                  <c:v>-1.1000000000000001E-3</c:v>
                </c:pt>
                <c:pt idx="7" formatCode="0.00%">
                  <c:v>2.0999999999999999E-3</c:v>
                </c:pt>
                <c:pt idx="8" formatCode="0.00%">
                  <c:v>5.0000000000000001E-4</c:v>
                </c:pt>
                <c:pt idx="9" formatCode="0.00%">
                  <c:v>5.0000000000000001E-4</c:v>
                </c:pt>
                <c:pt idx="10" formatCode="0.00%">
                  <c:v>-2.0999999999999999E-3</c:v>
                </c:pt>
                <c:pt idx="11" formatCode="0.00%">
                  <c:v>0</c:v>
                </c:pt>
                <c:pt idx="12" formatCode="0.00%">
                  <c:v>5.0000000000000001E-4</c:v>
                </c:pt>
                <c:pt idx="13" formatCode="0.00%">
                  <c:v>-5.0000000000000001E-4</c:v>
                </c:pt>
                <c:pt idx="14" formatCode="0.00%">
                  <c:v>3.7000000000000002E-3</c:v>
                </c:pt>
                <c:pt idx="15" formatCode="0.00%">
                  <c:v>0</c:v>
                </c:pt>
                <c:pt idx="16" formatCode="0.00%">
                  <c:v>0</c:v>
                </c:pt>
                <c:pt idx="17" formatCode="0.00%">
                  <c:v>0</c:v>
                </c:pt>
                <c:pt idx="18" formatCode="0.00%">
                  <c:v>0</c:v>
                </c:pt>
                <c:pt idx="19" formatCode="0.00%">
                  <c:v>5.0599999999999999E-2</c:v>
                </c:pt>
                <c:pt idx="20" formatCode="0.00%">
                  <c:v>3.6600000000000001E-2</c:v>
                </c:pt>
                <c:pt idx="21" formatCode="0.00%">
                  <c:v>-4.7999999999999996E-3</c:v>
                </c:pt>
                <c:pt idx="22" formatCode="0.00%">
                  <c:v>3.8999999999999998E-3</c:v>
                </c:pt>
                <c:pt idx="23" formatCode="0.00%">
                  <c:v>3.1899999999999998E-2</c:v>
                </c:pt>
                <c:pt idx="24" formatCode="0.00%">
                  <c:v>-2.9499999999999998E-2</c:v>
                </c:pt>
                <c:pt idx="25" formatCode="0.00%">
                  <c:v>-2.3999999999999998E-3</c:v>
                </c:pt>
                <c:pt idx="26" formatCode="0.00%">
                  <c:v>-5.0000000000000001E-4</c:v>
                </c:pt>
                <c:pt idx="27" formatCode="0.00%">
                  <c:v>5.0000000000000001E-4</c:v>
                </c:pt>
                <c:pt idx="28" formatCode="0.00%">
                  <c:v>1E-3</c:v>
                </c:pt>
                <c:pt idx="29" formatCode="0.00%">
                  <c:v>-1.5E-3</c:v>
                </c:pt>
                <c:pt idx="30" formatCode="0.00%">
                  <c:v>1E-3</c:v>
                </c:pt>
                <c:pt idx="31" formatCode="0.00%">
                  <c:v>-0.17380000000000001</c:v>
                </c:pt>
                <c:pt idx="32" formatCode="0.00%">
                  <c:v>0.21279999999999999</c:v>
                </c:pt>
                <c:pt idx="33" formatCode="0.00%">
                  <c:v>0.27260000000000001</c:v>
                </c:pt>
                <c:pt idx="34" formatCode="0.00%">
                  <c:v>0.3175</c:v>
                </c:pt>
                <c:pt idx="35" formatCode="0.00%">
                  <c:v>4.3E-3</c:v>
                </c:pt>
                <c:pt idx="36" formatCode="0.00%">
                  <c:v>8.9999999999999998E-4</c:v>
                </c:pt>
                <c:pt idx="37" formatCode="0.00%">
                  <c:v>-2.3E-3</c:v>
                </c:pt>
                <c:pt idx="38" formatCode="0.00%">
                  <c:v>1.6999999999999999E-3</c:v>
                </c:pt>
                <c:pt idx="39" formatCode="0.00%">
                  <c:v>-1.23E-2</c:v>
                </c:pt>
                <c:pt idx="40" formatCode="0.00%">
                  <c:v>-1.66E-2</c:v>
                </c:pt>
                <c:pt idx="41" formatCode="0.00%">
                  <c:v>0</c:v>
                </c:pt>
                <c:pt idx="42" formatCode="0.00%">
                  <c:v>0</c:v>
                </c:pt>
                <c:pt idx="43" formatCode="0.00%">
                  <c:v>0</c:v>
                </c:pt>
                <c:pt idx="44" formatCode="0.00%">
                  <c:v>0</c:v>
                </c:pt>
                <c:pt idx="45" formatCode="0.00%">
                  <c:v>2.5399999999999999E-2</c:v>
                </c:pt>
                <c:pt idx="46" formatCode="0.00%">
                  <c:v>0</c:v>
                </c:pt>
                <c:pt idx="47" formatCode="0.00%">
                  <c:v>0</c:v>
                </c:pt>
                <c:pt idx="48" formatCode="0.00%">
                  <c:v>0</c:v>
                </c:pt>
                <c:pt idx="49" formatCode="0.00%">
                  <c:v>-8.6999999999999994E-2</c:v>
                </c:pt>
                <c:pt idx="50" formatCode="0.00%">
                  <c:v>9.5600000000000004E-2</c:v>
                </c:pt>
                <c:pt idx="51" formatCode="0.00%">
                  <c:v>0</c:v>
                </c:pt>
                <c:pt idx="52" formatCode="0.00%">
                  <c:v>-3.5000000000000001E-3</c:v>
                </c:pt>
                <c:pt idx="53" formatCode="0.00%">
                  <c:v>6.8999999999999999E-3</c:v>
                </c:pt>
                <c:pt idx="54" formatCode="0.00%">
                  <c:v>5.7000000000000002E-3</c:v>
                </c:pt>
                <c:pt idx="55" formatCode="0.00%">
                  <c:v>-2.9999999999999997E-4</c:v>
                </c:pt>
                <c:pt idx="56" formatCode="0.00%">
                  <c:v>-1.1000000000000001E-3</c:v>
                </c:pt>
                <c:pt idx="57" formatCode="0.00%">
                  <c:v>-1.1000000000000001E-3</c:v>
                </c:pt>
                <c:pt idx="58" formatCode="0.00%">
                  <c:v>4.3E-3</c:v>
                </c:pt>
                <c:pt idx="59" formatCode="0.00%">
                  <c:v>0</c:v>
                </c:pt>
                <c:pt idx="60" formatCode="0.00%">
                  <c:v>4.7999999999999996E-3</c:v>
                </c:pt>
                <c:pt idx="61" formatCode="0.00%">
                  <c:v>-5.9999999999999995E-4</c:v>
                </c:pt>
                <c:pt idx="62" formatCode="0.00%">
                  <c:v>-5.9999999999999995E-4</c:v>
                </c:pt>
                <c:pt idx="63" formatCode="0.00%">
                  <c:v>-4.0000000000000001E-3</c:v>
                </c:pt>
                <c:pt idx="64" formatCode="0.00%">
                  <c:v>2.9999999999999997E-4</c:v>
                </c:pt>
                <c:pt idx="65" formatCode="0.00%">
                  <c:v>5.9999999999999995E-4</c:v>
                </c:pt>
                <c:pt idx="66" formatCode="0.00%">
                  <c:v>-4.7999999999999996E-3</c:v>
                </c:pt>
                <c:pt idx="67" formatCode="0.00%">
                  <c:v>0.19370000000000001</c:v>
                </c:pt>
                <c:pt idx="68" formatCode="0.00%">
                  <c:v>-0.157</c:v>
                </c:pt>
                <c:pt idx="69" formatCode="0.00%">
                  <c:v>6.3399999999999998E-2</c:v>
                </c:pt>
                <c:pt idx="70" formatCode="0.00%">
                  <c:v>0.16439999999999999</c:v>
                </c:pt>
                <c:pt idx="71" formatCode="0.00%">
                  <c:v>0.49249999999999999</c:v>
                </c:pt>
                <c:pt idx="72" formatCode="0.00%">
                  <c:v>0.71919999999999995</c:v>
                </c:pt>
                <c:pt idx="73" formatCode="0.00%">
                  <c:v>0.72709999999999997</c:v>
                </c:pt>
                <c:pt idx="74" formatCode="0.00%">
                  <c:v>-0.2707</c:v>
                </c:pt>
                <c:pt idx="75" formatCode="0.00%">
                  <c:v>-4.3499999999999997E-2</c:v>
                </c:pt>
                <c:pt idx="76" formatCode="0.00%">
                  <c:v>0.22650000000000001</c:v>
                </c:pt>
                <c:pt idx="77" formatCode="0.00%">
                  <c:v>0.37090000000000001</c:v>
                </c:pt>
                <c:pt idx="78" formatCode="0.00%">
                  <c:v>1.3257000000000001</c:v>
                </c:pt>
                <c:pt idx="79" formatCode="0.00%">
                  <c:v>0.1197</c:v>
                </c:pt>
                <c:pt idx="80" formatCode="0.00%">
                  <c:v>-0.32150000000000001</c:v>
                </c:pt>
                <c:pt idx="81" formatCode="0.00%">
                  <c:v>0.12</c:v>
                </c:pt>
                <c:pt idx="82" formatCode="0.00%">
                  <c:v>-0.14729999999999999</c:v>
                </c:pt>
                <c:pt idx="83" formatCode="0.00%">
                  <c:v>-0.19109999999999999</c:v>
                </c:pt>
                <c:pt idx="84" formatCode="0.00%">
                  <c:v>5.91E-2</c:v>
                </c:pt>
                <c:pt idx="85" formatCode="0.00%">
                  <c:v>0.1948</c:v>
                </c:pt>
                <c:pt idx="86" formatCode="0.00%">
                  <c:v>0.2442</c:v>
                </c:pt>
                <c:pt idx="87" formatCode="0.00%">
                  <c:v>-0.15670000000000001</c:v>
                </c:pt>
                <c:pt idx="88" formatCode="0.00%">
                  <c:v>-2.2499999999999999E-2</c:v>
                </c:pt>
                <c:pt idx="89" formatCode="0.00%">
                  <c:v>-2.3699999999999999E-2</c:v>
                </c:pt>
                <c:pt idx="90" formatCode="0.00%">
                  <c:v>-9.7600000000000006E-2</c:v>
                </c:pt>
                <c:pt idx="91" formatCode="0.00%">
                  <c:v>-5.7299999999999997E-2</c:v>
                </c:pt>
                <c:pt idx="92" formatCode="0.00%">
                  <c:v>0.17319999999999999</c:v>
                </c:pt>
                <c:pt idx="93" formatCode="0.00%">
                  <c:v>-2.0500000000000001E-2</c:v>
                </c:pt>
                <c:pt idx="94" formatCode="0.00%">
                  <c:v>1.12E-2</c:v>
                </c:pt>
                <c:pt idx="95" formatCode="0.00%">
                  <c:v>-4.4999999999999998E-2</c:v>
                </c:pt>
                <c:pt idx="96" formatCode="0.00%">
                  <c:v>-0.21779999999999999</c:v>
                </c:pt>
                <c:pt idx="97" formatCode="0.00%">
                  <c:v>-4.7999999999999996E-3</c:v>
                </c:pt>
                <c:pt idx="98" formatCode="0.00%">
                  <c:v>1.1299999999999999E-2</c:v>
                </c:pt>
                <c:pt idx="99" formatCode="0.00%">
                  <c:v>-6.2E-2</c:v>
                </c:pt>
                <c:pt idx="100" formatCode="0.00%">
                  <c:v>1.41E-2</c:v>
                </c:pt>
                <c:pt idx="101" formatCode="0.00%">
                  <c:v>0.24010000000000001</c:v>
                </c:pt>
                <c:pt idx="102" formatCode="0.00%">
                  <c:v>0.21560000000000001</c:v>
                </c:pt>
                <c:pt idx="103" formatCode="0.00%">
                  <c:v>0.05</c:v>
                </c:pt>
                <c:pt idx="104" formatCode="0.00%">
                  <c:v>0.1699</c:v>
                </c:pt>
                <c:pt idx="105" formatCode="0.00%">
                  <c:v>0.2379</c:v>
                </c:pt>
                <c:pt idx="106" formatCode="0.00%">
                  <c:v>0.31780000000000003</c:v>
                </c:pt>
                <c:pt idx="107" formatCode="0.00%">
                  <c:v>3.1199999999999999E-2</c:v>
                </c:pt>
                <c:pt idx="108" formatCode="0.00%">
                  <c:v>0.2712</c:v>
                </c:pt>
                <c:pt idx="109" formatCode="0.00%">
                  <c:v>0.29349999999999998</c:v>
                </c:pt>
                <c:pt idx="110" formatCode="0.00%">
                  <c:v>0.11070000000000001</c:v>
                </c:pt>
                <c:pt idx="111" formatCode="0.00%">
                  <c:v>5.5800000000000002E-2</c:v>
                </c:pt>
                <c:pt idx="112" formatCode="0.00%">
                  <c:v>-0.27339999999999998</c:v>
                </c:pt>
                <c:pt idx="113" formatCode="0.00%">
                  <c:v>-1.78E-2</c:v>
                </c:pt>
                <c:pt idx="114" formatCode="0.00%">
                  <c:v>-0.1045</c:v>
                </c:pt>
                <c:pt idx="115" formatCode="0.00%">
                  <c:v>8.9499999999999996E-2</c:v>
                </c:pt>
                <c:pt idx="116" formatCode="0.00%">
                  <c:v>0.12609999999999999</c:v>
                </c:pt>
                <c:pt idx="117" formatCode="0.00%">
                  <c:v>-1.7000000000000001E-2</c:v>
                </c:pt>
                <c:pt idx="118" formatCode="0.00%">
                  <c:v>0.18659999999999999</c:v>
                </c:pt>
                <c:pt idx="119" formatCode="0.00%">
                  <c:v>0.24809999999999999</c:v>
                </c:pt>
                <c:pt idx="120" formatCode="0.00%">
                  <c:v>-3.9720303303350746E-2</c:v>
                </c:pt>
                <c:pt idx="121" formatCode="0.00%">
                  <c:v>-3.7039272603559548E-3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90A-4386-B79A-3A99A78559CA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9.044969378827647E-2"/>
                  <c:y val="9.83883801855084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'GOLD langfristig'!$A$76:$A$128</c:f>
              <c:numCache>
                <c:formatCode>General</c:formatCod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numCache>
            </c:numRef>
          </c:xVal>
          <c:yVal>
            <c:numRef>
              <c:f>'GOLD langfristig'!$B$76:$B$128</c:f>
              <c:numCache>
                <c:formatCode>General</c:formatCode>
                <c:ptCount val="53"/>
                <c:pt idx="0">
                  <c:v>65</c:v>
                </c:pt>
                <c:pt idx="1">
                  <c:v>111.75</c:v>
                </c:pt>
                <c:pt idx="2">
                  <c:v>193</c:v>
                </c:pt>
                <c:pt idx="3">
                  <c:v>140.75</c:v>
                </c:pt>
                <c:pt idx="4">
                  <c:v>134.63</c:v>
                </c:pt>
                <c:pt idx="5">
                  <c:v>165.13</c:v>
                </c:pt>
                <c:pt idx="6">
                  <c:v>226.38</c:v>
                </c:pt>
                <c:pt idx="7">
                  <c:v>526.5</c:v>
                </c:pt>
                <c:pt idx="8">
                  <c:v>589.5</c:v>
                </c:pt>
                <c:pt idx="9">
                  <c:v>400</c:v>
                </c:pt>
                <c:pt idx="10">
                  <c:v>448</c:v>
                </c:pt>
                <c:pt idx="11">
                  <c:v>382</c:v>
                </c:pt>
                <c:pt idx="12">
                  <c:v>309</c:v>
                </c:pt>
                <c:pt idx="13">
                  <c:v>327.25</c:v>
                </c:pt>
                <c:pt idx="14">
                  <c:v>391</c:v>
                </c:pt>
                <c:pt idx="15">
                  <c:v>486</c:v>
                </c:pt>
                <c:pt idx="16">
                  <c:v>410</c:v>
                </c:pt>
                <c:pt idx="17">
                  <c:v>401</c:v>
                </c:pt>
                <c:pt idx="18">
                  <c:v>391.5</c:v>
                </c:pt>
                <c:pt idx="19">
                  <c:v>353.3</c:v>
                </c:pt>
                <c:pt idx="20">
                  <c:v>333.05</c:v>
                </c:pt>
                <c:pt idx="21">
                  <c:v>390.75</c:v>
                </c:pt>
                <c:pt idx="22">
                  <c:v>382.75</c:v>
                </c:pt>
                <c:pt idx="23">
                  <c:v>387.75</c:v>
                </c:pt>
                <c:pt idx="24">
                  <c:v>369.65</c:v>
                </c:pt>
                <c:pt idx="25">
                  <c:v>289.14999999999998</c:v>
                </c:pt>
                <c:pt idx="26">
                  <c:v>287.75</c:v>
                </c:pt>
                <c:pt idx="27">
                  <c:v>291</c:v>
                </c:pt>
                <c:pt idx="28">
                  <c:v>272.05</c:v>
                </c:pt>
                <c:pt idx="29">
                  <c:v>276.8</c:v>
                </c:pt>
                <c:pt idx="30">
                  <c:v>343.25</c:v>
                </c:pt>
                <c:pt idx="31">
                  <c:v>417.25</c:v>
                </c:pt>
                <c:pt idx="32">
                  <c:v>438.1</c:v>
                </c:pt>
                <c:pt idx="33">
                  <c:v>512.54999999999995</c:v>
                </c:pt>
                <c:pt idx="34">
                  <c:v>634.5</c:v>
                </c:pt>
                <c:pt idx="35">
                  <c:v>836.15</c:v>
                </c:pt>
                <c:pt idx="36">
                  <c:v>862.2</c:v>
                </c:pt>
                <c:pt idx="37">
                  <c:v>1096</c:v>
                </c:pt>
                <c:pt idx="38">
                  <c:v>1417.63</c:v>
                </c:pt>
                <c:pt idx="39">
                  <c:v>1574.57</c:v>
                </c:pt>
                <c:pt idx="40">
                  <c:v>1662.41</c:v>
                </c:pt>
                <c:pt idx="41">
                  <c:v>1207</c:v>
                </c:pt>
                <c:pt idx="42">
                  <c:v>1186.33</c:v>
                </c:pt>
                <c:pt idx="43">
                  <c:v>1062.3800000000001</c:v>
                </c:pt>
                <c:pt idx="44">
                  <c:v>1157.49</c:v>
                </c:pt>
                <c:pt idx="45">
                  <c:v>1303.46</c:v>
                </c:pt>
                <c:pt idx="46">
                  <c:v>1281.3399999999999</c:v>
                </c:pt>
                <c:pt idx="47">
                  <c:v>1520.5</c:v>
                </c:pt>
                <c:pt idx="48">
                  <c:v>1897.77</c:v>
                </c:pt>
                <c:pt idx="49">
                  <c:v>1822.39</c:v>
                </c:pt>
                <c:pt idx="50">
                  <c:v>1815.64</c:v>
                </c:pt>
                <c:pt idx="51">
                  <c:v>1950</c:v>
                </c:pt>
                <c:pt idx="52">
                  <c:v>2050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0A-4386-B79A-3A99A785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15048"/>
        <c:axId val="1177822608"/>
      </c:scatterChart>
      <c:scatterChart>
        <c:scatterStyle val="lineMarker"/>
        <c:varyColors val="0"/>
        <c:ser>
          <c:idx val="3"/>
          <c:order val="3"/>
          <c:tx>
            <c:strRef>
              <c:f>'GOLD langfristig'!$K$5</c:f>
              <c:strCache>
                <c:ptCount val="1"/>
                <c:pt idx="0">
                  <c:v>zero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'GOLD langfristig'!$L$6:$M$6</c:f>
              <c:numCache>
                <c:formatCode>General</c:formatCode>
                <c:ptCount val="2"/>
                <c:pt idx="0">
                  <c:v>1880</c:v>
                </c:pt>
                <c:pt idx="1">
                  <c:v>2100</c:v>
                </c:pt>
              </c:numCache>
            </c:numRef>
          </c:xVal>
          <c:yVal>
            <c:numRef>
              <c:f>'GOLD langfristig'!$L$5:$M$5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0A-4386-B79A-3A99A785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18288"/>
        <c:axId val="1177816488"/>
        <c:extLst/>
      </c:scatterChart>
      <c:valAx>
        <c:axId val="1177815048"/>
        <c:scaling>
          <c:orientation val="minMax"/>
          <c:max val="2025"/>
          <c:min val="190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77822608"/>
        <c:crossesAt val="-100"/>
        <c:crossBetween val="midCat"/>
        <c:majorUnit val="10"/>
      </c:valAx>
      <c:valAx>
        <c:axId val="1177822608"/>
        <c:scaling>
          <c:orientation val="minMax"/>
          <c:max val="2200"/>
          <c:min val="-100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Preis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538877210484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77815048"/>
        <c:crossesAt val="0"/>
        <c:crossBetween val="midCat"/>
      </c:valAx>
      <c:valAx>
        <c:axId val="11778164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77818288"/>
        <c:crosses val="max"/>
        <c:crossBetween val="midCat"/>
      </c:valAx>
      <c:valAx>
        <c:axId val="117781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7816488"/>
        <c:crosses val="autoZero"/>
        <c:crossBetween val="midCat"/>
      </c:valAx>
      <c:spPr>
        <a:solidFill>
          <a:srgbClr val="F1F1E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53</xdr:row>
      <xdr:rowOff>167640</xdr:rowOff>
    </xdr:from>
    <xdr:to>
      <xdr:col>5</xdr:col>
      <xdr:colOff>224071</xdr:colOff>
      <xdr:row>74</xdr:row>
      <xdr:rowOff>102941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DE76CF-318E-4706-8236-385628906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57292</xdr:colOff>
      <xdr:row>30</xdr:row>
      <xdr:rowOff>29907</xdr:rowOff>
    </xdr:from>
    <xdr:to>
      <xdr:col>5</xdr:col>
      <xdr:colOff>228023</xdr:colOff>
      <xdr:row>53</xdr:row>
      <xdr:rowOff>29906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D929E1D-766E-432D-8496-2C6232C5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44139</xdr:colOff>
      <xdr:row>9</xdr:row>
      <xdr:rowOff>69299</xdr:rowOff>
    </xdr:from>
    <xdr:to>
      <xdr:col>5</xdr:col>
      <xdr:colOff>208401</xdr:colOff>
      <xdr:row>29</xdr:row>
      <xdr:rowOff>151106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426566D3-C9FA-4563-91C0-D131D665B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</xdr:colOff>
      <xdr:row>75</xdr:row>
      <xdr:rowOff>36230</xdr:rowOff>
    </xdr:from>
    <xdr:to>
      <xdr:col>5</xdr:col>
      <xdr:colOff>217026</xdr:colOff>
      <xdr:row>98</xdr:row>
      <xdr:rowOff>36229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A22388B9-3860-40C2-BD99-744C467E8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</xdr:colOff>
      <xdr:row>8</xdr:row>
      <xdr:rowOff>83820</xdr:rowOff>
    </xdr:from>
    <xdr:to>
      <xdr:col>17</xdr:col>
      <xdr:colOff>662940</xdr:colOff>
      <xdr:row>28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701B7DE-7621-4A01-84C8-6D6AB13A3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358141</xdr:colOff>
      <xdr:row>71</xdr:row>
      <xdr:rowOff>22860</xdr:rowOff>
    </xdr:from>
    <xdr:to>
      <xdr:col>8</xdr:col>
      <xdr:colOff>0</xdr:colOff>
      <xdr:row>99</xdr:row>
      <xdr:rowOff>83820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AE901ED-AF8C-4C73-AEAA-D2493D6F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1" y="12847320"/>
          <a:ext cx="6469379" cy="496824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49</xdr:row>
      <xdr:rowOff>115553</xdr:rowOff>
    </xdr:from>
    <xdr:to>
      <xdr:col>8</xdr:col>
      <xdr:colOff>60960</xdr:colOff>
      <xdr:row>70</xdr:row>
      <xdr:rowOff>83821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6E2E92E-68C5-45C4-9D59-F9597C1E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" y="9084293"/>
          <a:ext cx="6492240" cy="3648728"/>
        </a:xfrm>
        <a:prstGeom prst="rect">
          <a:avLst/>
        </a:prstGeom>
      </xdr:spPr>
    </xdr:pic>
    <xdr:clientData/>
  </xdr:twoCellAnchor>
  <xdr:twoCellAnchor editAs="oneCell">
    <xdr:from>
      <xdr:col>0</xdr:col>
      <xdr:colOff>830581</xdr:colOff>
      <xdr:row>99</xdr:row>
      <xdr:rowOff>45720</xdr:rowOff>
    </xdr:from>
    <xdr:to>
      <xdr:col>8</xdr:col>
      <xdr:colOff>7620</xdr:colOff>
      <xdr:row>119</xdr:row>
      <xdr:rowOff>81141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3BB2DE7-1076-4675-B81E-160968DD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0581" y="17777460"/>
          <a:ext cx="6004559" cy="354062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123</xdr:row>
      <xdr:rowOff>68580</xdr:rowOff>
    </xdr:from>
    <xdr:to>
      <xdr:col>8</xdr:col>
      <xdr:colOff>152400</xdr:colOff>
      <xdr:row>143</xdr:row>
      <xdr:rowOff>60960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94F05AA-19CB-4E75-A259-E34F822B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3921" y="22006560"/>
          <a:ext cx="6095999" cy="34975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147</xdr:row>
      <xdr:rowOff>0</xdr:rowOff>
    </xdr:from>
    <xdr:to>
      <xdr:col>8</xdr:col>
      <xdr:colOff>53340</xdr:colOff>
      <xdr:row>168</xdr:row>
      <xdr:rowOff>45720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676C215-CC92-4386-8BF3-F9551E26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1541" y="26144220"/>
          <a:ext cx="5989319" cy="37261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173</xdr:row>
      <xdr:rowOff>167640</xdr:rowOff>
    </xdr:from>
    <xdr:to>
      <xdr:col>8</xdr:col>
      <xdr:colOff>342901</xdr:colOff>
      <xdr:row>194</xdr:row>
      <xdr:rowOff>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EE20406-B30B-48A0-ACDF-71CB921B4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741" y="30868620"/>
          <a:ext cx="6202680" cy="35128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8</xdr:col>
      <xdr:colOff>274320</xdr:colOff>
      <xdr:row>209</xdr:row>
      <xdr:rowOff>152400</xdr:rowOff>
    </xdr:to>
    <xdr:pic>
      <xdr:nvPicPr>
        <xdr:cNvPr id="8" name="Grafik 7" descr="Inflationsraten für Konsumgüter in Argentinien">
          <a:extLst>
            <a:ext uri="{FF2B5EF4-FFF2-40B4-BE49-F238E27FC236}">
              <a16:creationId xmlns:a16="http://schemas.microsoft.com/office/drawing/2014/main" id="{0A84C717-739E-418F-9652-BE343F3C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35341560"/>
          <a:ext cx="62484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216</xdr:row>
      <xdr:rowOff>160020</xdr:rowOff>
    </xdr:from>
    <xdr:to>
      <xdr:col>8</xdr:col>
      <xdr:colOff>411480</xdr:colOff>
      <xdr:row>237</xdr:row>
      <xdr:rowOff>91440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3769FC3-43B9-4767-A9FF-3F8884BA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6780" y="38481000"/>
          <a:ext cx="6332220" cy="3611880"/>
        </a:xfrm>
        <a:prstGeom prst="rect">
          <a:avLst/>
        </a:prstGeom>
      </xdr:spPr>
    </xdr:pic>
    <xdr:clientData/>
  </xdr:twoCellAnchor>
  <xdr:twoCellAnchor>
    <xdr:from>
      <xdr:col>6</xdr:col>
      <xdr:colOff>807720</xdr:colOff>
      <xdr:row>5</xdr:row>
      <xdr:rowOff>396240</xdr:rowOff>
    </xdr:from>
    <xdr:to>
      <xdr:col>12</xdr:col>
      <xdr:colOff>259080</xdr:colOff>
      <xdr:row>23</xdr:row>
      <xdr:rowOff>83820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9C044616-9B61-4C82-8414-BC536ED71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320040</xdr:colOff>
      <xdr:row>26</xdr:row>
      <xdr:rowOff>91440</xdr:rowOff>
    </xdr:from>
    <xdr:to>
      <xdr:col>9</xdr:col>
      <xdr:colOff>701040</xdr:colOff>
      <xdr:row>45</xdr:row>
      <xdr:rowOff>129540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3024AC9-DD2F-4786-A33D-A4BC7CB5F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358140</xdr:colOff>
      <xdr:row>6</xdr:row>
      <xdr:rowOff>160020</xdr:rowOff>
    </xdr:from>
    <xdr:to>
      <xdr:col>9</xdr:col>
      <xdr:colOff>662940</xdr:colOff>
      <xdr:row>26</xdr:row>
      <xdr:rowOff>22860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C035AD2-FDF1-439E-9E56-0A85781AA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eter%20R&#246;&#223;\Documents\1-Eigene%20Dateien\1_Texte_neuer\000-Leserbriefe%202023\Geld\DAXindices%20historisch.xlsx" TargetMode="External"/><Relationship Id="rId1" Type="http://schemas.openxmlformats.org/officeDocument/2006/relationships/externalLinkPath" Target="/Users/Dieter%20R&#246;&#223;/Documents/1-Eigene%20Dateien/1_Texte_neuer/000-Leserbriefe%202023/Geld/DAXindices%20historisch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eter%20R&#246;&#223;\Neuer%20Ordner\DAXA-Chart\GOLD.xlsx" TargetMode="External"/><Relationship Id="rId1" Type="http://schemas.openxmlformats.org/officeDocument/2006/relationships/externalLinkPath" Target="/Users/Dieter%20R&#246;&#223;/Neuer%20Ordner/DAXA-Chart/G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x-DivDAX"/>
      <sheetName val="Dow Jones 2023"/>
      <sheetName val="thesauriertes Portfolio"/>
      <sheetName val="Tabelle1"/>
      <sheetName val="Gold,DAx,V Preisindex"/>
      <sheetName val="Welt Verbraucherpreisindex"/>
      <sheetName val="Verbraucherpreisindex"/>
      <sheetName val="Text zu G old"/>
      <sheetName val="Rechenblatt DAXreal"/>
      <sheetName val="DAX Def"/>
      <sheetName val="DAXindices gedreht"/>
    </sheetNames>
    <sheetDataSet>
      <sheetData sheetId="0"/>
      <sheetData sheetId="1"/>
      <sheetData sheetId="2">
        <row r="42">
          <cell r="J42">
            <v>0</v>
          </cell>
          <cell r="K42">
            <v>1</v>
          </cell>
          <cell r="L42">
            <v>2</v>
          </cell>
          <cell r="M42">
            <v>3</v>
          </cell>
          <cell r="N42">
            <v>4</v>
          </cell>
          <cell r="O42">
            <v>5</v>
          </cell>
          <cell r="P42">
            <v>6</v>
          </cell>
          <cell r="Q42">
            <v>7</v>
          </cell>
          <cell r="R42">
            <v>8</v>
          </cell>
          <cell r="S42">
            <v>9</v>
          </cell>
          <cell r="T42">
            <v>10</v>
          </cell>
          <cell r="U42">
            <v>11</v>
          </cell>
          <cell r="V42">
            <v>12</v>
          </cell>
          <cell r="W42">
            <v>13</v>
          </cell>
          <cell r="X42">
            <v>14</v>
          </cell>
          <cell r="Y42">
            <v>15</v>
          </cell>
          <cell r="Z42">
            <v>16</v>
          </cell>
          <cell r="AA42">
            <v>17</v>
          </cell>
          <cell r="AB42">
            <v>18</v>
          </cell>
          <cell r="AC42">
            <v>19</v>
          </cell>
          <cell r="AD42">
            <v>20</v>
          </cell>
          <cell r="AE42">
            <v>21</v>
          </cell>
          <cell r="AF42">
            <v>22</v>
          </cell>
          <cell r="AG42">
            <v>23</v>
          </cell>
          <cell r="AH42">
            <v>24</v>
          </cell>
          <cell r="AI42">
            <v>25</v>
          </cell>
          <cell r="AJ42">
            <v>26</v>
          </cell>
          <cell r="AK42">
            <v>27</v>
          </cell>
          <cell r="AL42">
            <v>28</v>
          </cell>
          <cell r="AM42">
            <v>29</v>
          </cell>
          <cell r="AN42">
            <v>30</v>
          </cell>
        </row>
        <row r="43">
          <cell r="I43" t="str">
            <v>n(t)</v>
          </cell>
          <cell r="J43">
            <v>1</v>
          </cell>
          <cell r="K43">
            <v>1.0151130646157189</v>
          </cell>
          <cell r="L43">
            <v>1.0304545339535169</v>
          </cell>
          <cell r="M43">
            <v>1.0460278599087169</v>
          </cell>
          <cell r="N43">
            <v>1.0618365465453596</v>
          </cell>
          <cell r="O43">
            <v>1.0778841508846315</v>
          </cell>
          <cell r="P43">
            <v>1.0941742837052104</v>
          </cell>
          <cell r="Q43">
            <v>1.1107106103557052</v>
          </cell>
          <cell r="R43">
            <v>1.1274968515793757</v>
          </cell>
          <cell r="S43">
            <v>1.1445367843513146</v>
          </cell>
          <cell r="T43">
            <v>1.1618342427282831</v>
          </cell>
          <cell r="U43">
            <v>1.1793931187113906</v>
          </cell>
          <cell r="V43">
            <v>1.1972173631218102</v>
          </cell>
          <cell r="W43">
            <v>1.2153109864897307</v>
          </cell>
          <cell r="X43">
            <v>1.2336780599567432</v>
          </cell>
          <cell r="Y43">
            <v>1.2523227161918644</v>
          </cell>
          <cell r="Z43">
            <v>1.2712491503214047</v>
          </cell>
          <cell r="AA43">
            <v>1.2904616208728898</v>
          </cell>
          <cell r="AB43">
            <v>1.3099644507332473</v>
          </cell>
          <cell r="AC43">
            <v>1.3297620281214737</v>
          </cell>
          <cell r="AD43">
            <v>1.3498588075760032</v>
          </cell>
          <cell r="AE43">
            <v>1.3702593109569967</v>
          </cell>
          <cell r="AF43">
            <v>1.3909681284637803</v>
          </cell>
          <cell r="AG43">
            <v>1.4119899196676591</v>
          </cell>
          <cell r="AH43">
            <v>1.4333294145603401</v>
          </cell>
          <cell r="AI43">
            <v>1.4549914146182013</v>
          </cell>
          <cell r="AJ43">
            <v>1.4769807938826427</v>
          </cell>
          <cell r="AK43">
            <v>1.4993025000567668</v>
          </cell>
          <cell r="AL43">
            <v>1.5219615556186337</v>
          </cell>
          <cell r="AM43">
            <v>1.5449630589513383</v>
          </cell>
          <cell r="AN43">
            <v>1.5683121854901687</v>
          </cell>
        </row>
        <row r="44">
          <cell r="I44" t="str">
            <v>n(t)K(t)= Z2 v. Realisierung</v>
          </cell>
          <cell r="J44">
            <v>1</v>
          </cell>
          <cell r="K44">
            <v>1.0671590243841926</v>
          </cell>
          <cell r="L44">
            <v>1.1388283833246218</v>
          </cell>
          <cell r="M44">
            <v>1.2153109864897307</v>
          </cell>
          <cell r="N44">
            <v>1.2969300866657718</v>
          </cell>
          <cell r="O44">
            <v>1.3840306459807514</v>
          </cell>
          <cell r="P44">
            <v>1.4769807938826427</v>
          </cell>
          <cell r="Q44">
            <v>1.5761733830339912</v>
          </cell>
          <cell r="R44">
            <v>1.6820276496988864</v>
          </cell>
          <cell r="S44">
            <v>1.7949909856399</v>
          </cell>
          <cell r="T44">
            <v>1.9155408290138962</v>
          </cell>
          <cell r="U44">
            <v>2.044186682258557</v>
          </cell>
          <cell r="V44">
            <v>2.1814722654982011</v>
          </cell>
          <cell r="W44">
            <v>2.3279778145702346</v>
          </cell>
          <cell r="X44">
            <v>2.4843225333848165</v>
          </cell>
          <cell r="Y44">
            <v>2.651167210982607</v>
          </cell>
          <cell r="Z44">
            <v>2.8292170143515598</v>
          </cell>
          <cell r="AA44">
            <v>3.0192244688065686</v>
          </cell>
          <cell r="AB44">
            <v>3.2219926385284996</v>
          </cell>
          <cell r="AC44">
            <v>3.438378520705125</v>
          </cell>
          <cell r="AD44">
            <v>3.6692966676192444</v>
          </cell>
          <cell r="AE44">
            <v>3.915723051992722</v>
          </cell>
          <cell r="AF44">
            <v>4.178699191923247</v>
          </cell>
          <cell r="AG44">
            <v>4.4593365528478257</v>
          </cell>
          <cell r="AH44">
            <v>4.7588212451378542</v>
          </cell>
          <cell r="AI44">
            <v>5.0784190371800815</v>
          </cell>
          <cell r="AJ44">
            <v>5.4194807051312059</v>
          </cell>
          <cell r="AK44">
            <v>5.7834477419567749</v>
          </cell>
          <cell r="AL44">
            <v>6.1718584498835538</v>
          </cell>
          <cell r="AM44">
            <v>6.5863544420150681</v>
          </cell>
          <cell r="AN44">
            <v>7.0286875805892945</v>
          </cell>
        </row>
        <row r="45">
          <cell r="I45" t="str">
            <v>exp-Faktor</v>
          </cell>
          <cell r="J45">
            <v>0</v>
          </cell>
          <cell r="K45">
            <v>6.2932536622596569E-2</v>
          </cell>
          <cell r="L45">
            <v>0.1219045690794387</v>
          </cell>
          <cell r="M45">
            <v>0.17716534194398159</v>
          </cell>
          <cell r="N45">
            <v>0.22894841419643375</v>
          </cell>
          <cell r="O45">
            <v>0.27747264635792779</v>
          </cell>
          <cell r="P45">
            <v>0.32294312550183535</v>
          </cell>
          <cell r="Q45">
            <v>0.36555203205177178</v>
          </cell>
          <cell r="R45">
            <v>0.40547945202980562</v>
          </cell>
          <cell r="S45">
            <v>0.44289413818782608</v>
          </cell>
          <cell r="T45">
            <v>0.47795422323898396</v>
          </cell>
          <cell r="U45">
            <v>0.51080788820366851</v>
          </cell>
          <cell r="V45">
            <v>0.54159398869477648</v>
          </cell>
          <cell r="W45">
            <v>0.57044264178926085</v>
          </cell>
          <cell r="X45">
            <v>0.59747577596636403</v>
          </cell>
          <cell r="Y45">
            <v>0.62280764643684305</v>
          </cell>
          <cell r="Z45">
            <v>0.64654531804121984</v>
          </cell>
          <cell r="AA45">
            <v>0.66878911775801897</v>
          </cell>
          <cell r="AB45">
            <v>0.68963305873451497</v>
          </cell>
          <cell r="AC45">
            <v>0.70916523763214845</v>
          </cell>
          <cell r="AD45">
            <v>0.72746820696598746</v>
          </cell>
          <cell r="AE45">
            <v>0.74461932401192232</v>
          </cell>
          <cell r="AF45">
            <v>0.76069107775624545</v>
          </cell>
          <cell r="AG45">
            <v>0.77575139526946468</v>
          </cell>
          <cell r="AH45">
            <v>0.78986392879923528</v>
          </cell>
          <cell r="AI45">
            <v>0.80308832479580594</v>
          </cell>
          <cell r="AJ45">
            <v>0.81548047600701068</v>
          </cell>
          <cell r="AK45">
            <v>0.82709275770828361</v>
          </cell>
          <cell r="AL45">
            <v>0.83797424906611928</v>
          </cell>
          <cell r="AM45">
            <v>0.84817094057056941</v>
          </cell>
          <cell r="AN45">
            <v>0.85772592841348649</v>
          </cell>
        </row>
        <row r="48">
          <cell r="I48" t="str">
            <v>Z2 nach Realisierung</v>
          </cell>
          <cell r="J48">
            <v>1</v>
          </cell>
          <cell r="K48">
            <v>1.0542438273872325</v>
          </cell>
          <cell r="L48">
            <v>1.112130617300656</v>
          </cell>
          <cell r="M48">
            <v>1.1739050275493979</v>
          </cell>
          <cell r="N48">
            <v>1.2398281469223542</v>
          </cell>
          <cell r="O48">
            <v>1.3101785986767607</v>
          </cell>
          <cell r="P48">
            <v>1.3852537181359807</v>
          </cell>
          <cell r="Q48">
            <v>1.4653708093736082</v>
          </cell>
          <cell r="R48">
            <v>1.5508684862952544</v>
          </cell>
          <cell r="S48">
            <v>1.6421081037860732</v>
          </cell>
          <cell r="T48">
            <v>1.7394752849727624</v>
          </cell>
          <cell r="U48">
            <v>1.8433815510549885</v>
          </cell>
          <cell r="V48">
            <v>1.9542660605947009</v>
          </cell>
          <cell r="W48">
            <v>2.0725974656144199</v>
          </cell>
          <cell r="X48">
            <v>2.1988758923492746</v>
          </cell>
          <cell r="Y48">
            <v>2.3336350550244132</v>
          </cell>
          <cell r="Z48">
            <v>2.4774445115916444</v>
          </cell>
          <cell r="AA48">
            <v>2.6309120709591518</v>
          </cell>
          <cell r="AB48">
            <v>2.7946863618884037</v>
          </cell>
          <cell r="AC48">
            <v>2.9694595744156778</v>
          </cell>
          <cell r="AD48">
            <v>3.1559703853847747</v>
          </cell>
          <cell r="AE48">
            <v>3.35500708045566</v>
          </cell>
          <cell r="AF48">
            <v>3.5674108857841609</v>
          </cell>
          <cell r="AG48">
            <v>3.794079523454013</v>
          </cell>
          <cell r="AH48">
            <v>4.0359710056882667</v>
          </cell>
          <cell r="AI48">
            <v>4.29410768387622</v>
          </cell>
          <cell r="AJ48">
            <v>4.5695805695290508</v>
          </cell>
          <cell r="AK48">
            <v>4.8635539454266254</v>
          </cell>
          <cell r="AL48">
            <v>5.1772702864444087</v>
          </cell>
          <cell r="AM48">
            <v>5.5120555108583247</v>
          </cell>
          <cell r="AN48">
            <v>5.8693245843221229</v>
          </cell>
        </row>
        <row r="49">
          <cell r="I49" t="str">
            <v>GW(z2)</v>
          </cell>
          <cell r="J49">
            <v>1</v>
          </cell>
          <cell r="K49">
            <v>1.0282144545454543</v>
          </cell>
          <cell r="L49">
            <v>1.0578913670645269</v>
          </cell>
          <cell r="M49">
            <v>1.0890827428772942</v>
          </cell>
          <cell r="N49">
            <v>1.1218428992695313</v>
          </cell>
          <cell r="O49">
            <v>1.156228555164867</v>
          </cell>
          <cell r="P49">
            <v>1.1922989245721074</v>
          </cell>
          <cell r="Q49">
            <v>1.2301158139589312</v>
          </cell>
          <cell r="R49">
            <v>1.2697437237094233</v>
          </cell>
          <cell r="S49">
            <v>1.3112499538293858</v>
          </cell>
          <cell r="T49">
            <v>1.3547047140701425</v>
          </cell>
          <cell r="U49">
            <v>1.4001812386485732</v>
          </cell>
          <cell r="V49">
            <v>1.4477559057484366</v>
          </cell>
          <cell r="W49">
            <v>1.4975083619956526</v>
          </cell>
          <cell r="X49">
            <v>1.5495216521081416</v>
          </cell>
          <cell r="Y49">
            <v>1.6038823539290596</v>
          </cell>
          <cell r="Z49">
            <v>1.660680719060853</v>
          </cell>
          <cell r="AA49">
            <v>1.7200108193264863</v>
          </cell>
          <cell r="AB49">
            <v>1.7819706992934812</v>
          </cell>
          <cell r="AC49">
            <v>1.8466625351060881</v>
          </cell>
          <cell r="AD49">
            <v>1.9141927998809614</v>
          </cell>
          <cell r="AE49">
            <v>1.9846724359321926</v>
          </cell>
          <cell r="AF49">
            <v>2.0582170341024555</v>
          </cell>
          <cell r="AG49">
            <v>2.1349470204883474</v>
          </cell>
          <cell r="AH49">
            <v>2.2149878508598309</v>
          </cell>
          <cell r="AI49">
            <v>2.2984702130859582</v>
          </cell>
          <cell r="AJ49">
            <v>2.3855302378918393</v>
          </cell>
          <cell r="AK49">
            <v>2.4763097182851443</v>
          </cell>
          <cell r="AL49">
            <v>2.5709563380042342</v>
          </cell>
          <cell r="AM49">
            <v>2.6696239093544882</v>
          </cell>
          <cell r="AN49">
            <v>2.7724726208143302</v>
          </cell>
        </row>
        <row r="50"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>
            <v>1</v>
          </cell>
          <cell r="AH50">
            <v>1</v>
          </cell>
          <cell r="AI50">
            <v>1</v>
          </cell>
          <cell r="AJ50">
            <v>1</v>
          </cell>
          <cell r="AK50">
            <v>1</v>
          </cell>
          <cell r="AL50">
            <v>1</v>
          </cell>
          <cell r="AM50">
            <v>1</v>
          </cell>
          <cell r="AN50">
            <v>1</v>
          </cell>
        </row>
        <row r="51">
          <cell r="I51" t="str">
            <v>Näherung Z2 nach Realisierung</v>
          </cell>
          <cell r="J51">
            <v>1</v>
          </cell>
          <cell r="K51">
            <v>1.0543711146295851</v>
          </cell>
          <cell r="L51">
            <v>1.112662500368401</v>
          </cell>
          <cell r="M51">
            <v>1.1751554884653075</v>
          </cell>
          <cell r="N51">
            <v>1.2421515162993155</v>
          </cell>
          <cell r="O51">
            <v>1.3139735590977024</v>
          </cell>
          <cell r="P51">
            <v>1.3909676632743415</v>
          </cell>
          <cell r="Q51">
            <v>1.4735045885801357</v>
          </cell>
          <cell r="R51">
            <v>1.5619815667651313</v>
          </cell>
          <cell r="S51">
            <v>1.6568241849952716</v>
          </cell>
          <cell r="T51">
            <v>1.7584884028484435</v>
          </cell>
          <cell r="U51">
            <v>1.8674627123370833</v>
          </cell>
          <cell r="V51">
            <v>1.98427045107107</v>
          </cell>
          <cell r="W51">
            <v>2.1094722793879752</v>
          </cell>
          <cell r="X51">
            <v>2.2436688330413155</v>
          </cell>
          <cell r="Y51">
            <v>2.3875035638547271</v>
          </cell>
          <cell r="Z51">
            <v>2.5416657816247636</v>
          </cell>
          <cell r="AA51">
            <v>2.7068939114913451</v>
          </cell>
          <cell r="AB51">
            <v>2.8839789819970485</v>
          </cell>
          <cell r="AC51">
            <v>3.0737683601290837</v>
          </cell>
          <cell r="AD51">
            <v>3.2771697507858768</v>
          </cell>
          <cell r="AE51">
            <v>3.4951554793389685</v>
          </cell>
          <cell r="AF51">
            <v>3.7287670772761032</v>
          </cell>
          <cell r="AG51">
            <v>3.9791201923189941</v>
          </cell>
          <cell r="AH51">
            <v>4.2474098459157981</v>
          </cell>
          <cell r="AI51">
            <v>4.5349160626206935</v>
          </cell>
          <cell r="AJ51">
            <v>4.8430098975986962</v>
          </cell>
          <cell r="AK51">
            <v>5.1731598903407052</v>
          </cell>
          <cell r="AL51">
            <v>5.5269389746504389</v>
          </cell>
          <cell r="AM51">
            <v>5.9060318770804399</v>
          </cell>
          <cell r="AN51">
            <v>6.3122430382582655</v>
          </cell>
        </row>
        <row r="52">
          <cell r="I52" t="str">
            <v>irreal: s2 = 0;   Z2 v. Real</v>
          </cell>
          <cell r="J52">
            <v>1</v>
          </cell>
          <cell r="K52">
            <v>1.0725081812542165</v>
          </cell>
          <cell r="L52">
            <v>1.1502737988572274</v>
          </cell>
          <cell r="M52">
            <v>1.2336780599567432</v>
          </cell>
          <cell r="N52">
            <v>1.3231298123374369</v>
          </cell>
          <cell r="O52">
            <v>1.4190675485932573</v>
          </cell>
          <cell r="P52">
            <v>1.5219615556186339</v>
          </cell>
          <cell r="Q52">
            <v>1.6323162199553791</v>
          </cell>
          <cell r="R52">
            <v>1.7506725002961012</v>
          </cell>
          <cell r="S52">
            <v>1.8776105792643434</v>
          </cell>
          <cell r="T52">
            <v>2.0137527074704766</v>
          </cell>
          <cell r="U52">
            <v>2.1597662537849152</v>
          </cell>
          <cell r="V52">
            <v>2.3163669767810919</v>
          </cell>
          <cell r="W52">
            <v>2.4843225333848169</v>
          </cell>
          <cell r="X52">
            <v>2.6644562419294173</v>
          </cell>
          <cell r="Y52">
            <v>2.8576511180631639</v>
          </cell>
          <cell r="Z52">
            <v>3.0648542032930024</v>
          </cell>
          <cell r="AA52">
            <v>3.2870812073831188</v>
          </cell>
          <cell r="AB52">
            <v>3.5254214873653829</v>
          </cell>
          <cell r="AC52">
            <v>3.781043387568781</v>
          </cell>
          <cell r="AD52">
            <v>4.0551999668446754</v>
          </cell>
          <cell r="AE52">
            <v>4.3492351410627421</v>
          </cell>
          <cell r="AF52">
            <v>4.6645902709881257</v>
          </cell>
          <cell r="AG52">
            <v>5.0028112278335879</v>
          </cell>
          <cell r="AH52">
            <v>5.3655559711219754</v>
          </cell>
          <cell r="AI52">
            <v>5.7546026760057316</v>
          </cell>
          <cell r="AJ52">
            <v>6.1718584498835547</v>
          </cell>
          <cell r="AK52">
            <v>6.6193686810430785</v>
          </cell>
          <cell r="AL52">
            <v>7.0993270651566336</v>
          </cell>
          <cell r="AM52">
            <v>7.6140863587799767</v>
          </cell>
          <cell r="AN52">
            <v>8.1661699125676517</v>
          </cell>
        </row>
        <row r="57">
          <cell r="J57">
            <v>1</v>
          </cell>
          <cell r="K57">
            <v>1.0278153809492336</v>
          </cell>
          <cell r="L57">
            <v>1.0562731799697895</v>
          </cell>
          <cell r="M57">
            <v>1.0853911841124353</v>
          </cell>
          <cell r="N57">
            <v>1.115187593077632</v>
          </cell>
          <cell r="O57">
            <v>1.1456810305909377</v>
          </cell>
          <cell r="P57">
            <v>1.1768905560434444</v>
          </cell>
          <cell r="Q57">
            <v>1.2088356764045158</v>
          </cell>
          <cell r="R57">
            <v>1.2415363584142791</v>
          </cell>
          <cell r="S57">
            <v>1.2750130410634888</v>
          </cell>
          <cell r="T57">
            <v>1.3092866483685583</v>
          </cell>
          <cell r="U57">
            <v>1.3443786024497542</v>
          </cell>
          <cell r="V57">
            <v>1.3803108369207173</v>
          </cell>
          <cell r="W57">
            <v>1.4171058105976855</v>
          </cell>
          <cell r="X57">
            <v>1.4547865215369846</v>
          </cell>
          <cell r="Y57">
            <v>1.4933765214095629</v>
          </cell>
          <cell r="Z57">
            <v>1.532899930221552</v>
          </cell>
          <cell r="AA57">
            <v>1.5733814513900553</v>
          </cell>
          <cell r="AB57">
            <v>1.6148463871835887</v>
          </cell>
          <cell r="AC57">
            <v>1.6573206545368206</v>
          </cell>
          <cell r="AD57">
            <v>1.7008308012495028</v>
          </cell>
          <cell r="AE57">
            <v>1.7454040225797052</v>
          </cell>
          <cell r="AF57">
            <v>1.7910681782417404</v>
          </cell>
          <cell r="AG57">
            <v>1.8378518098193926</v>
          </cell>
          <cell r="AH57">
            <v>1.8857841586053332</v>
          </cell>
          <cell r="AI57">
            <v>1.9348951838778838</v>
          </cell>
          <cell r="AJ57">
            <v>1.9852155816265398</v>
          </cell>
          <cell r="AK57">
            <v>2.0367768037379621</v>
          </cell>
          <cell r="AL57">
            <v>2.0896110776544301</v>
          </cell>
          <cell r="AM57">
            <v>2.143751426517043</v>
          </cell>
          <cell r="AN57">
            <v>2.1992316898062572</v>
          </cell>
        </row>
        <row r="66">
          <cell r="J66">
            <v>1</v>
          </cell>
          <cell r="K66">
            <v>1.028002890715062</v>
          </cell>
          <cell r="L66">
            <v>1.057023336232811</v>
          </cell>
          <cell r="M66">
            <v>1.0870794752763908</v>
          </cell>
          <cell r="N66">
            <v>1.1181900939111142</v>
          </cell>
          <cell r="O66">
            <v>1.1503746372863644</v>
          </cell>
          <cell r="P66">
            <v>1.1836532217894467</v>
          </cell>
          <cell r="Q66">
            <v>1.2180466476189855</v>
          </cell>
          <cell r="R66">
            <v>1.2535764117857249</v>
          </cell>
          <cell r="S66">
            <v>1.2902647215488612</v>
          </cell>
          <cell r="T66">
            <v>1.3281345082963021</v>
          </cell>
          <cell r="U66">
            <v>1.3672094418775314</v>
          </cell>
          <cell r="V66">
            <v>1.4075139453980337</v>
          </cell>
          <cell r="W66">
            <v>1.4490732104845327</v>
          </cell>
          <cell r="X66">
            <v>1.4919132130305757</v>
          </cell>
          <cell r="Y66">
            <v>1.536060729432315</v>
          </cell>
          <cell r="Z66">
            <v>1.581543353324625</v>
          </cell>
          <cell r="AA66">
            <v>1.6283895128280232</v>
          </cell>
          <cell r="AB66">
            <v>1.6766284883171714</v>
          </cell>
          <cell r="AC66">
            <v>1.7262904307220619</v>
          </cell>
          <cell r="AD66">
            <v>1.7774063803733313</v>
          </cell>
          <cell r="AE66">
            <v>1.8300082864034775</v>
          </cell>
          <cell r="AF66">
            <v>1.8841290267161053</v>
          </cell>
          <cell r="AG66">
            <v>1.9398024285356907</v>
          </cell>
          <cell r="AH66">
            <v>1.9970632895506939</v>
          </cell>
          <cell r="AI66">
            <v>2.055947399663248</v>
          </cell>
          <cell r="AJ66">
            <v>2.116491563359014</v>
          </cell>
          <cell r="AK66">
            <v>2.1787336227111811</v>
          </cell>
          <cell r="AL66">
            <v>2.2427124810329957</v>
          </cell>
          <cell r="AM66">
            <v>2.3084681271935974</v>
          </cell>
          <cell r="AN66">
            <v>2.3760416606123647</v>
          </cell>
        </row>
        <row r="73">
          <cell r="I73" t="str">
            <v>Einzelaktie GW mit k=5%</v>
          </cell>
          <cell r="J73">
            <v>1</v>
          </cell>
          <cell r="K73">
            <v>1.0128138184004047</v>
          </cell>
          <cell r="L73">
            <v>1.0262606784071966</v>
          </cell>
          <cell r="M73">
            <v>1.040348984745612</v>
          </cell>
          <cell r="N73">
            <v>1.0550875430657256</v>
          </cell>
          <cell r="O73">
            <v>1.0704855654462686</v>
          </cell>
          <cell r="P73">
            <v>1.0865526761524769</v>
          </cell>
          <cell r="Q73">
            <v>1.1032989176515706</v>
          </cell>
          <cell r="R73">
            <v>1.1207347568896229</v>
          </cell>
          <cell r="S73">
            <v>1.1388710918337426</v>
          </cell>
          <cell r="T73">
            <v>1.1577192582836573</v>
          </cell>
          <cell r="U73">
            <v>1.1772910369569585</v>
          </cell>
          <cell r="V73">
            <v>1.1975986608524318</v>
          </cell>
          <cell r="W73">
            <v>1.2186548228960818</v>
          </cell>
          <cell r="X73">
            <v>1.2404726838746212</v>
          </cell>
          <cell r="Y73">
            <v>1.2630658806613941</v>
          </cell>
          <cell r="Z73">
            <v>1.2864485347398629</v>
          </cell>
          <cell r="AA73">
            <v>1.3106352610299961</v>
          </cell>
          <cell r="AB73">
            <v>1.3356411770230701</v>
          </cell>
          <cell r="AC73">
            <v>1.3614819122305921</v>
          </cell>
          <cell r="AD73">
            <v>1.3881736179532544</v>
          </cell>
          <cell r="AE73">
            <v>1.4157329773760225</v>
          </cell>
          <cell r="AF73">
            <v>1.4441772159956681</v>
          </cell>
          <cell r="AG73">
            <v>1.4735241123872678</v>
          </cell>
          <cell r="AH73">
            <v>1.5037920093163883</v>
          </cell>
          <cell r="AI73">
            <v>1.5349998252039145</v>
          </cell>
          <cell r="AJ73">
            <v>1.5671670659506762</v>
          </cell>
          <cell r="AK73">
            <v>1.6003138371292727</v>
          </cell>
          <cell r="AL73">
            <v>1.6344608565507099</v>
          </cell>
          <cell r="AM73">
            <v>1.6696294672137055</v>
          </cell>
          <cell r="AN73">
            <v>1.7058416506447596</v>
          </cell>
        </row>
        <row r="74">
          <cell r="I74" t="str">
            <v>Einzelaktie GW mit k= 6%</v>
          </cell>
          <cell r="J74">
            <v>1</v>
          </cell>
          <cell r="K74">
            <v>1.0205422596068006</v>
          </cell>
          <cell r="L74">
            <v>1.0421884920658409</v>
          </cell>
          <cell r="M74">
            <v>1.064968829348917</v>
          </cell>
          <cell r="N74">
            <v>1.0889147036519105</v>
          </cell>
          <cell r="O74">
            <v>1.1140588881054174</v>
          </cell>
          <cell r="P74">
            <v>1.1404355390738217</v>
          </cell>
          <cell r="Q74">
            <v>1.1680802400959667</v>
          </cell>
          <cell r="R74">
            <v>1.1970300475225732</v>
          </cell>
          <cell r="S74">
            <v>1.2273235379075917</v>
          </cell>
          <cell r="T74">
            <v>1.259000857212794</v>
          </cell>
          <cell r="U74">
            <v>1.2921037718871005</v>
          </cell>
          <cell r="V74">
            <v>1.3266757218844047</v>
          </cell>
          <cell r="W74">
            <v>1.3627618756860116</v>
          </cell>
          <cell r="X74">
            <v>1.4004091873962123</v>
          </cell>
          <cell r="Y74">
            <v>1.4396664559820613</v>
          </cell>
          <cell r="Z74">
            <v>1.4805843867309858</v>
          </cell>
          <cell r="AA74">
            <v>1.523215655002579</v>
          </cell>
          <cell r="AB74">
            <v>1.567614972353701</v>
          </cell>
          <cell r="AC74">
            <v>1.613839155118878</v>
          </cell>
          <cell r="AD74">
            <v>1.6619471955310157</v>
          </cell>
          <cell r="AE74">
            <v>1.7120003354704749</v>
          </cell>
          <cell r="AF74">
            <v>1.7640621429338075</v>
          </cell>
          <cell r="AG74">
            <v>1.8181985913167289</v>
          </cell>
          <cell r="AH74">
            <v>1.874478141609325</v>
          </cell>
          <cell r="AI74">
            <v>1.9329718276050711</v>
          </cell>
          <cell r="AJ74">
            <v>1.9937533442288664</v>
          </cell>
          <cell r="AK74">
            <v>2.0568991390931317</v>
          </cell>
          <cell r="AL74">
            <v>2.1224885073949151</v>
          </cell>
          <cell r="AM74">
            <v>2.1906036902710513</v>
          </cell>
          <cell r="AN74">
            <v>2.2613299767326258</v>
          </cell>
        </row>
        <row r="75">
          <cell r="I75" t="str">
            <v>Einzelaktie Gw mit k=7%</v>
          </cell>
          <cell r="J75">
            <v>1</v>
          </cell>
          <cell r="K75">
            <v>1.0283483729386209</v>
          </cell>
          <cell r="L75">
            <v>1.0584380689040862</v>
          </cell>
          <cell r="M75">
            <v>1.0903384598456241</v>
          </cell>
          <cell r="N75">
            <v>1.1241223768503474</v>
          </cell>
          <cell r="O75">
            <v>1.1598662627900473</v>
          </cell>
          <cell r="P75">
            <v>1.1976503321562</v>
          </cell>
          <cell r="Q75">
            <v>1.2375587384100493</v>
          </cell>
          <cell r="R75">
            <v>1.2796797491897507</v>
          </cell>
          <cell r="S75">
            <v>1.3241059297324196</v>
          </cell>
          <cell r="T75">
            <v>1.3709343348854779</v>
          </cell>
          <cell r="U75">
            <v>1.4202667100990252</v>
          </cell>
          <cell r="V75">
            <v>1.4722097018090734</v>
          </cell>
          <cell r="W75">
            <v>1.5268750776404434</v>
          </cell>
          <cell r="X75">
            <v>1.5843799568779358</v>
          </cell>
          <cell r="Y75">
            <v>1.6448470516751286</v>
          </cell>
          <cell r="Z75">
            <v>1.7084049194918258</v>
          </cell>
          <cell r="AA75">
            <v>1.7751882272738773</v>
          </cell>
          <cell r="AB75">
            <v>1.8453380279127973</v>
          </cell>
          <cell r="AC75">
            <v>1.9190020495474314</v>
          </cell>
          <cell r="AD75">
            <v>1.9963349982958709</v>
          </cell>
          <cell r="AE75">
            <v>2.0774988750329491</v>
          </cell>
          <cell r="AF75">
            <v>2.1626633068570684</v>
          </cell>
          <cell r="AG75">
            <v>2.2520058939197867</v>
          </cell>
          <cell r="AH75">
            <v>2.3457125723226495</v>
          </cell>
          <cell r="AI75">
            <v>2.4439779938182715</v>
          </cell>
          <cell r="AJ75">
            <v>2.5470059230866298</v>
          </cell>
          <cell r="AK75">
            <v>2.6550096533930931</v>
          </cell>
          <cell r="AL75">
            <v>2.7682124414718894</v>
          </cell>
          <cell r="AM75">
            <v>2.8868479625176033</v>
          </cell>
          <cell r="AN75">
            <v>3.0111607862079848</v>
          </cell>
        </row>
      </sheetData>
      <sheetData sheetId="3"/>
      <sheetData sheetId="4"/>
      <sheetData sheetId="5">
        <row r="333">
          <cell r="C333" t="str">
            <v>Argentinien (rechte Skala)</v>
          </cell>
          <cell r="D333" t="str">
            <v>Ø EU</v>
          </cell>
          <cell r="E333" t="str">
            <v>Ø USA</v>
          </cell>
          <cell r="F333" t="str">
            <v>Ø Welt</v>
          </cell>
        </row>
        <row r="334">
          <cell r="B334">
            <v>2022</v>
          </cell>
          <cell r="C334">
            <v>0.94799999999999995</v>
          </cell>
          <cell r="D334">
            <v>8.8300000000000003E-2</v>
          </cell>
          <cell r="E334">
            <v>0.08</v>
          </cell>
          <cell r="F334">
            <v>7.9699999999999993E-2</v>
          </cell>
        </row>
        <row r="335">
          <cell r="B335">
            <v>2021</v>
          </cell>
          <cell r="C335">
            <v>0.48409999999999997</v>
          </cell>
          <cell r="D335">
            <v>2.5499999999999998E-2</v>
          </cell>
          <cell r="E335">
            <v>4.7E-2</v>
          </cell>
          <cell r="F335">
            <v>3.4700000000000002E-2</v>
          </cell>
        </row>
        <row r="336">
          <cell r="B336">
            <v>2020</v>
          </cell>
          <cell r="C336">
            <v>0.42020000000000002</v>
          </cell>
          <cell r="D336">
            <v>4.7999999999999996E-3</v>
          </cell>
          <cell r="E336">
            <v>1.23E-2</v>
          </cell>
          <cell r="F336">
            <v>1.9400000000000001E-2</v>
          </cell>
        </row>
        <row r="337">
          <cell r="B337">
            <v>2019</v>
          </cell>
          <cell r="C337">
            <v>0.53549999999999998</v>
          </cell>
          <cell r="D337">
            <v>1.6299999999999999E-2</v>
          </cell>
          <cell r="E337">
            <v>1.8100000000000002E-2</v>
          </cell>
          <cell r="F337">
            <v>2.2100000000000002E-2</v>
          </cell>
        </row>
        <row r="338">
          <cell r="B338">
            <v>2018</v>
          </cell>
          <cell r="C338">
            <v>0.34279999999999999</v>
          </cell>
          <cell r="D338">
            <v>1.7399999999999999E-2</v>
          </cell>
          <cell r="E338">
            <v>2.4400000000000002E-2</v>
          </cell>
          <cell r="F338">
            <v>2.4400000000000002E-2</v>
          </cell>
        </row>
        <row r="339">
          <cell r="B339">
            <v>2017</v>
          </cell>
          <cell r="C339">
            <v>0.25679999999999997</v>
          </cell>
          <cell r="D339">
            <v>1.43E-2</v>
          </cell>
          <cell r="E339">
            <v>2.1299999999999999E-2</v>
          </cell>
          <cell r="F339">
            <v>2.2200000000000001E-2</v>
          </cell>
        </row>
        <row r="340">
          <cell r="B340">
            <v>2016</v>
          </cell>
          <cell r="C340">
            <v>0.26500000000000001</v>
          </cell>
          <cell r="D340">
            <v>1.8E-3</v>
          </cell>
          <cell r="E340">
            <v>1.26E-2</v>
          </cell>
          <cell r="F340">
            <v>1.61E-2</v>
          </cell>
        </row>
        <row r="341">
          <cell r="B341">
            <v>2014</v>
          </cell>
          <cell r="C341">
            <v>0.23899999999999999</v>
          </cell>
          <cell r="D341">
            <v>2E-3</v>
          </cell>
          <cell r="E341">
            <v>1.6199999999999999E-2</v>
          </cell>
          <cell r="F341">
            <v>2.35E-2</v>
          </cell>
        </row>
        <row r="342">
          <cell r="B342">
            <v>2013</v>
          </cell>
          <cell r="C342">
            <v>0.1062</v>
          </cell>
          <cell r="D342">
            <v>1.2200000000000001E-2</v>
          </cell>
          <cell r="E342">
            <v>1.46E-2</v>
          </cell>
          <cell r="F342">
            <v>2.6200000000000001E-2</v>
          </cell>
        </row>
        <row r="343">
          <cell r="B343">
            <v>2012</v>
          </cell>
          <cell r="C343">
            <v>0.1003</v>
          </cell>
          <cell r="D343">
            <v>2.6599999999999999E-2</v>
          </cell>
          <cell r="E343">
            <v>2.07E-2</v>
          </cell>
          <cell r="F343">
            <v>3.73E-2</v>
          </cell>
        </row>
        <row r="344">
          <cell r="B344">
            <v>2011</v>
          </cell>
          <cell r="C344">
            <v>9.4700000000000006E-2</v>
          </cell>
          <cell r="D344">
            <v>3.2899999999999999E-2</v>
          </cell>
          <cell r="E344">
            <v>3.1600000000000003E-2</v>
          </cell>
          <cell r="F344">
            <v>4.82E-2</v>
          </cell>
        </row>
        <row r="345">
          <cell r="B345">
            <v>2010</v>
          </cell>
          <cell r="C345">
            <v>0.10780000000000001</v>
          </cell>
          <cell r="D345">
            <v>1.5299999999999999E-2</v>
          </cell>
          <cell r="E345">
            <v>1.6400000000000001E-2</v>
          </cell>
          <cell r="F345">
            <v>3.3500000000000002E-2</v>
          </cell>
        </row>
        <row r="346">
          <cell r="B346">
            <v>2009</v>
          </cell>
          <cell r="C346">
            <v>6.2799999999999995E-2</v>
          </cell>
          <cell r="D346">
            <v>8.3999999999999995E-3</v>
          </cell>
          <cell r="E346">
            <v>-3.5999999999999999E-3</v>
          </cell>
          <cell r="F346">
            <v>2.9399999999999999E-2</v>
          </cell>
        </row>
        <row r="347">
          <cell r="B347">
            <v>2008</v>
          </cell>
          <cell r="C347">
            <v>8.5800000000000001E-2</v>
          </cell>
          <cell r="D347">
            <v>4.1599999999999998E-2</v>
          </cell>
          <cell r="E347">
            <v>3.8399999999999997E-2</v>
          </cell>
          <cell r="F347">
            <v>8.9499999999999996E-2</v>
          </cell>
        </row>
        <row r="348">
          <cell r="B348">
            <v>2007</v>
          </cell>
          <cell r="C348">
            <v>8.8300000000000003E-2</v>
          </cell>
          <cell r="D348">
            <v>2.5100000000000001E-2</v>
          </cell>
          <cell r="E348">
            <v>2.8500000000000001E-2</v>
          </cell>
          <cell r="F348">
            <v>4.82E-2</v>
          </cell>
        </row>
        <row r="349">
          <cell r="B349">
            <v>2006</v>
          </cell>
          <cell r="C349">
            <v>0.109</v>
          </cell>
          <cell r="D349">
            <v>2.6700000000000002E-2</v>
          </cell>
          <cell r="E349">
            <v>3.2300000000000002E-2</v>
          </cell>
          <cell r="F349">
            <v>4.2799999999999998E-2</v>
          </cell>
        </row>
        <row r="350">
          <cell r="B350">
            <v>2005</v>
          </cell>
          <cell r="C350">
            <v>9.64E-2</v>
          </cell>
          <cell r="D350">
            <v>2.4899999999999999E-2</v>
          </cell>
          <cell r="E350">
            <v>3.39E-2</v>
          </cell>
          <cell r="F350">
            <v>4.1099999999999998E-2</v>
          </cell>
        </row>
        <row r="351">
          <cell r="B351">
            <v>2004</v>
          </cell>
          <cell r="C351">
            <v>4.4200000000000003E-2</v>
          </cell>
          <cell r="D351">
            <v>2.29E-2</v>
          </cell>
          <cell r="E351">
            <v>2.6800000000000001E-2</v>
          </cell>
          <cell r="F351">
            <v>3.3799999999999997E-2</v>
          </cell>
        </row>
        <row r="352">
          <cell r="B352">
            <v>2003</v>
          </cell>
          <cell r="C352">
            <v>0.13439999999999999</v>
          </cell>
          <cell r="D352">
            <v>2.0899999999999998E-2</v>
          </cell>
          <cell r="E352">
            <v>2.2700000000000001E-2</v>
          </cell>
          <cell r="F352">
            <v>3.0300000000000001E-2</v>
          </cell>
        </row>
        <row r="353">
          <cell r="B353">
            <v>2002</v>
          </cell>
          <cell r="C353">
            <v>0.25869999999999999</v>
          </cell>
          <cell r="D353">
            <v>2.4199999999999999E-2</v>
          </cell>
          <cell r="E353">
            <v>1.5900000000000001E-2</v>
          </cell>
          <cell r="F353">
            <v>2.8299999999999999E-2</v>
          </cell>
        </row>
        <row r="354">
          <cell r="B354">
            <v>2001</v>
          </cell>
          <cell r="C354">
            <v>1E-3</v>
          </cell>
          <cell r="D354">
            <v>3.3700000000000001E-2</v>
          </cell>
          <cell r="E354">
            <v>2.8299999999999999E-2</v>
          </cell>
          <cell r="F354">
            <v>3.8399999999999997E-2</v>
          </cell>
        </row>
        <row r="355">
          <cell r="B355">
            <v>2000</v>
          </cell>
          <cell r="C355">
            <v>1E-3</v>
          </cell>
          <cell r="D355">
            <v>3.15E-2</v>
          </cell>
          <cell r="E355">
            <v>3.3799999999999997E-2</v>
          </cell>
          <cell r="F355">
            <v>3.49E-2</v>
          </cell>
        </row>
        <row r="356">
          <cell r="B356">
            <v>1999</v>
          </cell>
          <cell r="D356">
            <v>2.1600000000000001E-2</v>
          </cell>
          <cell r="E356">
            <v>2.1899999999999999E-2</v>
          </cell>
          <cell r="F356">
            <v>3.0800000000000001E-2</v>
          </cell>
        </row>
        <row r="357">
          <cell r="B357">
            <v>1998</v>
          </cell>
          <cell r="D357">
            <v>2.4199999999999999E-2</v>
          </cell>
          <cell r="E357">
            <v>1.55E-2</v>
          </cell>
          <cell r="F357">
            <v>5.11E-2</v>
          </cell>
        </row>
        <row r="358">
          <cell r="B358">
            <v>1997</v>
          </cell>
          <cell r="D358">
            <v>3.1099999999999999E-2</v>
          </cell>
          <cell r="E358">
            <v>2.3400000000000001E-2</v>
          </cell>
          <cell r="F358">
            <v>5.57E-2</v>
          </cell>
        </row>
        <row r="359">
          <cell r="B359">
            <v>1996</v>
          </cell>
          <cell r="D359">
            <v>3.56E-2</v>
          </cell>
          <cell r="E359">
            <v>2.93E-2</v>
          </cell>
          <cell r="F359">
            <v>6.5500000000000003E-2</v>
          </cell>
        </row>
        <row r="360">
          <cell r="B360">
            <v>1995</v>
          </cell>
          <cell r="D360">
            <v>4.4299999999999999E-2</v>
          </cell>
          <cell r="E360">
            <v>2.81E-2</v>
          </cell>
          <cell r="F360">
            <v>9.1499999999999998E-2</v>
          </cell>
        </row>
        <row r="361">
          <cell r="B361">
            <v>1994</v>
          </cell>
          <cell r="D361">
            <v>4.7199999999999999E-2</v>
          </cell>
          <cell r="E361">
            <v>2.6100000000000002E-2</v>
          </cell>
          <cell r="F361">
            <v>0.1032</v>
          </cell>
        </row>
        <row r="362">
          <cell r="B362">
            <v>1993</v>
          </cell>
          <cell r="D362">
            <v>4.8500000000000001E-2</v>
          </cell>
          <cell r="E362">
            <v>2.9499999999999998E-2</v>
          </cell>
          <cell r="F362">
            <v>7.51E-2</v>
          </cell>
        </row>
        <row r="363">
          <cell r="B363">
            <v>1992</v>
          </cell>
          <cell r="D363">
            <v>6.2199999999999998E-2</v>
          </cell>
          <cell r="E363">
            <v>3.0300000000000001E-2</v>
          </cell>
          <cell r="F363">
            <v>7.7100000000000002E-2</v>
          </cell>
        </row>
        <row r="364">
          <cell r="B364">
            <v>1991</v>
          </cell>
          <cell r="D364">
            <v>5.4800000000000001E-2</v>
          </cell>
          <cell r="E364">
            <v>4.2299999999999997E-2</v>
          </cell>
          <cell r="F364">
            <v>0.09</v>
          </cell>
        </row>
        <row r="365">
          <cell r="B365">
            <v>1990</v>
          </cell>
          <cell r="D365">
            <v>6.1499999999999999E-2</v>
          </cell>
          <cell r="E365">
            <v>5.3999999999999999E-2</v>
          </cell>
          <cell r="F365">
            <v>8.1299999999999997E-2</v>
          </cell>
        </row>
        <row r="366">
          <cell r="B366">
            <v>1989</v>
          </cell>
          <cell r="D366">
            <v>6.2600000000000003E-2</v>
          </cell>
          <cell r="E366">
            <v>4.8300000000000003E-2</v>
          </cell>
          <cell r="F366">
            <v>7.0000000000000007E-2</v>
          </cell>
        </row>
        <row r="367">
          <cell r="B367">
            <v>1988</v>
          </cell>
          <cell r="D367">
            <v>4.5400000000000003E-2</v>
          </cell>
          <cell r="E367">
            <v>4.0800000000000003E-2</v>
          </cell>
          <cell r="F367">
            <v>7.1499999999999994E-2</v>
          </cell>
        </row>
        <row r="368">
          <cell r="B368">
            <v>1987</v>
          </cell>
          <cell r="D368">
            <v>4.02E-2</v>
          </cell>
          <cell r="E368">
            <v>3.6600000000000001E-2</v>
          </cell>
          <cell r="F368">
            <v>5.7599999999999998E-2</v>
          </cell>
        </row>
        <row r="369">
          <cell r="B369">
            <v>1986</v>
          </cell>
          <cell r="D369">
            <v>3.6799999999999999E-2</v>
          </cell>
          <cell r="E369">
            <v>1.9E-2</v>
          </cell>
          <cell r="F369">
            <v>5.8200000000000002E-2</v>
          </cell>
        </row>
        <row r="370">
          <cell r="B370">
            <v>1985</v>
          </cell>
          <cell r="D370">
            <v>5.3999999999999999E-2</v>
          </cell>
          <cell r="E370">
            <v>3.5499999999999997E-2</v>
          </cell>
          <cell r="F370">
            <v>6.8599999999999994E-2</v>
          </cell>
        </row>
        <row r="371">
          <cell r="B371">
            <v>1984</v>
          </cell>
          <cell r="D371">
            <v>7.6700000000000004E-2</v>
          </cell>
          <cell r="E371">
            <v>4.2999999999999997E-2</v>
          </cell>
          <cell r="F371">
            <v>8.1199999999999994E-2</v>
          </cell>
        </row>
        <row r="372">
          <cell r="B372">
            <v>1983</v>
          </cell>
          <cell r="D372">
            <v>8.6699999999999999E-2</v>
          </cell>
          <cell r="E372">
            <v>3.2099999999999997E-2</v>
          </cell>
          <cell r="F372">
            <v>8.77E-2</v>
          </cell>
        </row>
        <row r="373">
          <cell r="B373">
            <v>1982</v>
          </cell>
          <cell r="D373">
            <v>9.5799999999999996E-2</v>
          </cell>
          <cell r="E373">
            <v>6.13E-2</v>
          </cell>
          <cell r="F373">
            <v>0.1024</v>
          </cell>
        </row>
        <row r="374">
          <cell r="B374">
            <v>1981</v>
          </cell>
          <cell r="D374">
            <v>0.1177</v>
          </cell>
          <cell r="E374">
            <v>0.1033</v>
          </cell>
          <cell r="F374">
            <v>0.12470000000000001</v>
          </cell>
        </row>
        <row r="375">
          <cell r="B375">
            <v>1980</v>
          </cell>
          <cell r="D375">
            <v>0.12909999999999999</v>
          </cell>
          <cell r="E375">
            <v>0.13550000000000001</v>
          </cell>
          <cell r="F375">
            <v>0.13980000000000001</v>
          </cell>
        </row>
      </sheetData>
      <sheetData sheetId="6">
        <row r="3">
          <cell r="E3" t="str">
            <v xml:space="preserve">
Ver- 
braucher-
preis-
index
</v>
          </cell>
        </row>
        <row r="47">
          <cell r="C47">
            <v>33239</v>
          </cell>
          <cell r="E47">
            <v>64</v>
          </cell>
        </row>
        <row r="48">
          <cell r="C48">
            <v>33604</v>
          </cell>
          <cell r="E48">
            <v>67.599999999999994</v>
          </cell>
        </row>
        <row r="49">
          <cell r="C49">
            <v>33970</v>
          </cell>
          <cell r="E49">
            <v>70.7</v>
          </cell>
        </row>
        <row r="50">
          <cell r="C50">
            <v>34335</v>
          </cell>
          <cell r="E50">
            <v>72.8</v>
          </cell>
        </row>
        <row r="51">
          <cell r="C51">
            <v>34700</v>
          </cell>
          <cell r="E51">
            <v>74.5</v>
          </cell>
        </row>
        <row r="52">
          <cell r="C52">
            <v>35065</v>
          </cell>
          <cell r="E52">
            <v>75.5</v>
          </cell>
        </row>
        <row r="53">
          <cell r="C53">
            <v>35431</v>
          </cell>
          <cell r="E53">
            <v>77.099999999999994</v>
          </cell>
        </row>
        <row r="54">
          <cell r="C54">
            <v>35796</v>
          </cell>
          <cell r="E54">
            <v>78.099999999999994</v>
          </cell>
        </row>
        <row r="55">
          <cell r="C55">
            <v>36161</v>
          </cell>
          <cell r="E55">
            <v>78.2</v>
          </cell>
        </row>
        <row r="56">
          <cell r="C56">
            <v>36526</v>
          </cell>
          <cell r="E56">
            <v>79.5</v>
          </cell>
        </row>
        <row r="57">
          <cell r="C57">
            <v>36892</v>
          </cell>
          <cell r="E57">
            <v>80.599999999999994</v>
          </cell>
        </row>
        <row r="58">
          <cell r="C58">
            <v>37257</v>
          </cell>
          <cell r="E58">
            <v>82.2</v>
          </cell>
        </row>
        <row r="59">
          <cell r="C59">
            <v>37622</v>
          </cell>
          <cell r="E59">
            <v>83.1</v>
          </cell>
        </row>
        <row r="60">
          <cell r="C60">
            <v>37987</v>
          </cell>
          <cell r="E60">
            <v>84</v>
          </cell>
        </row>
        <row r="61">
          <cell r="C61">
            <v>38353</v>
          </cell>
          <cell r="E61">
            <v>85.3</v>
          </cell>
        </row>
        <row r="62">
          <cell r="C62">
            <v>38718</v>
          </cell>
          <cell r="E62">
            <v>86.8</v>
          </cell>
        </row>
        <row r="63">
          <cell r="C63">
            <v>39083</v>
          </cell>
          <cell r="E63">
            <v>88.3</v>
          </cell>
        </row>
        <row r="64">
          <cell r="C64">
            <v>39448</v>
          </cell>
          <cell r="E64">
            <v>90.8</v>
          </cell>
        </row>
        <row r="65">
          <cell r="C65">
            <v>39814</v>
          </cell>
          <cell r="E65">
            <v>91.7</v>
          </cell>
        </row>
        <row r="66">
          <cell r="C66">
            <v>40179</v>
          </cell>
          <cell r="E66">
            <v>92.3</v>
          </cell>
        </row>
        <row r="67">
          <cell r="C67">
            <v>40544</v>
          </cell>
          <cell r="E67">
            <v>93.9</v>
          </cell>
        </row>
        <row r="68">
          <cell r="C68">
            <v>40909</v>
          </cell>
          <cell r="E68">
            <v>95.8</v>
          </cell>
        </row>
        <row r="69">
          <cell r="C69">
            <v>41275</v>
          </cell>
          <cell r="E69">
            <v>97.4</v>
          </cell>
        </row>
        <row r="70">
          <cell r="C70">
            <v>41640</v>
          </cell>
          <cell r="E70">
            <v>98.8</v>
          </cell>
        </row>
        <row r="71">
          <cell r="C71">
            <v>42005</v>
          </cell>
          <cell r="E71">
            <v>98.5</v>
          </cell>
        </row>
        <row r="72">
          <cell r="C72">
            <v>42370</v>
          </cell>
          <cell r="E72">
            <v>99</v>
          </cell>
        </row>
        <row r="73">
          <cell r="C73">
            <v>42736</v>
          </cell>
          <cell r="E73">
            <v>100.6</v>
          </cell>
        </row>
        <row r="74">
          <cell r="C74">
            <v>43101</v>
          </cell>
          <cell r="E74">
            <v>102</v>
          </cell>
        </row>
        <row r="75">
          <cell r="C75">
            <v>43466</v>
          </cell>
          <cell r="E75">
            <v>103.4</v>
          </cell>
        </row>
        <row r="76">
          <cell r="C76">
            <v>43831</v>
          </cell>
          <cell r="E76">
            <v>105.2</v>
          </cell>
        </row>
        <row r="77">
          <cell r="C77">
            <v>44197</v>
          </cell>
          <cell r="E77">
            <v>106.3</v>
          </cell>
        </row>
        <row r="78">
          <cell r="C78">
            <v>44562</v>
          </cell>
          <cell r="E78">
            <v>111.5</v>
          </cell>
        </row>
        <row r="79">
          <cell r="C79">
            <v>44927</v>
          </cell>
          <cell r="E79">
            <v>120.6</v>
          </cell>
        </row>
      </sheetData>
      <sheetData sheetId="7"/>
      <sheetData sheetId="8"/>
      <sheetData sheetId="9"/>
      <sheetData sheetId="10">
        <row r="1">
          <cell r="C1" t="str">
            <v>DAX</v>
          </cell>
          <cell r="P1" t="str">
            <v>exp1</v>
          </cell>
        </row>
        <row r="3">
          <cell r="B3">
            <v>33655</v>
          </cell>
          <cell r="L3">
            <v>354.2</v>
          </cell>
          <cell r="P3">
            <v>354.2</v>
          </cell>
        </row>
        <row r="4">
          <cell r="B4">
            <v>33662</v>
          </cell>
          <cell r="L4">
            <v>353.9</v>
          </cell>
          <cell r="P4">
            <v>354.58062630665194</v>
          </cell>
        </row>
        <row r="5">
          <cell r="B5">
            <v>33669</v>
          </cell>
          <cell r="L5">
            <v>350.5</v>
          </cell>
          <cell r="P5">
            <v>354.96166163754242</v>
          </cell>
        </row>
        <row r="6">
          <cell r="B6">
            <v>33676</v>
          </cell>
          <cell r="L6">
            <v>347</v>
          </cell>
          <cell r="P6">
            <v>355.34310643221249</v>
          </cell>
        </row>
        <row r="7">
          <cell r="B7">
            <v>33683</v>
          </cell>
          <cell r="L7">
            <v>341</v>
          </cell>
          <cell r="P7">
            <v>355.72496113067524</v>
          </cell>
        </row>
        <row r="8">
          <cell r="B8">
            <v>33690</v>
          </cell>
          <cell r="L8">
            <v>340.9</v>
          </cell>
          <cell r="P8">
            <v>356.10722617341685</v>
          </cell>
        </row>
        <row r="9">
          <cell r="B9">
            <v>33697</v>
          </cell>
          <cell r="L9">
            <v>340.8</v>
          </cell>
          <cell r="P9">
            <v>356.48990200139662</v>
          </cell>
        </row>
        <row r="10">
          <cell r="B10">
            <v>33704</v>
          </cell>
          <cell r="L10">
            <v>340</v>
          </cell>
          <cell r="P10">
            <v>356.87298905604797</v>
          </cell>
        </row>
        <row r="11">
          <cell r="B11">
            <v>33711</v>
          </cell>
          <cell r="L11">
            <v>337</v>
          </cell>
          <cell r="P11">
            <v>357.25648777927847</v>
          </cell>
        </row>
        <row r="12">
          <cell r="B12">
            <v>33718</v>
          </cell>
          <cell r="L12">
            <v>338</v>
          </cell>
          <cell r="P12">
            <v>357.64039861347067</v>
          </cell>
        </row>
        <row r="13">
          <cell r="B13">
            <v>33725</v>
          </cell>
          <cell r="L13">
            <v>336</v>
          </cell>
          <cell r="P13">
            <v>358.02472200148242</v>
          </cell>
        </row>
        <row r="14">
          <cell r="B14">
            <v>33732</v>
          </cell>
          <cell r="L14">
            <v>335.8</v>
          </cell>
          <cell r="P14">
            <v>358.40945838664754</v>
          </cell>
        </row>
        <row r="15">
          <cell r="B15">
            <v>33739</v>
          </cell>
          <cell r="L15">
            <v>338</v>
          </cell>
          <cell r="P15">
            <v>358.79460821277638</v>
          </cell>
        </row>
        <row r="16">
          <cell r="B16">
            <v>33746</v>
          </cell>
          <cell r="L16">
            <v>337</v>
          </cell>
          <cell r="P16">
            <v>359.18017192415601</v>
          </cell>
        </row>
        <row r="17">
          <cell r="B17">
            <v>33753</v>
          </cell>
          <cell r="L17">
            <v>338.3</v>
          </cell>
          <cell r="P17">
            <v>359.56614996555095</v>
          </cell>
        </row>
        <row r="18">
          <cell r="B18">
            <v>33760</v>
          </cell>
          <cell r="L18">
            <v>339.3</v>
          </cell>
          <cell r="P18">
            <v>359.95254278220381</v>
          </cell>
        </row>
        <row r="19">
          <cell r="B19">
            <v>33767</v>
          </cell>
          <cell r="L19">
            <v>341.1</v>
          </cell>
          <cell r="P19">
            <v>360.33935081983549</v>
          </cell>
        </row>
        <row r="20">
          <cell r="B20">
            <v>33774</v>
          </cell>
          <cell r="L20">
            <v>344</v>
          </cell>
          <cell r="P20">
            <v>360.72657452464608</v>
          </cell>
        </row>
        <row r="21">
          <cell r="B21">
            <v>33781</v>
          </cell>
          <cell r="L21">
            <v>343.5</v>
          </cell>
          <cell r="P21">
            <v>361.11421434331498</v>
          </cell>
        </row>
        <row r="22">
          <cell r="B22">
            <v>33788</v>
          </cell>
          <cell r="L22">
            <v>346.3</v>
          </cell>
          <cell r="P22">
            <v>361.50227072300163</v>
          </cell>
        </row>
        <row r="23">
          <cell r="B23">
            <v>33795</v>
          </cell>
          <cell r="L23">
            <v>350</v>
          </cell>
          <cell r="P23">
            <v>361.89074411134601</v>
          </cell>
        </row>
        <row r="24">
          <cell r="B24">
            <v>33802</v>
          </cell>
          <cell r="L24">
            <v>352</v>
          </cell>
          <cell r="P24">
            <v>362.27963495646918</v>
          </cell>
        </row>
        <row r="25">
          <cell r="B25">
            <v>33809</v>
          </cell>
          <cell r="L25">
            <v>358.2</v>
          </cell>
          <cell r="P25">
            <v>362.66894370697366</v>
          </cell>
        </row>
        <row r="26">
          <cell r="B26">
            <v>33816</v>
          </cell>
          <cell r="L26">
            <v>357.1</v>
          </cell>
          <cell r="P26">
            <v>363.05867081194413</v>
          </cell>
        </row>
        <row r="27">
          <cell r="B27">
            <v>33823</v>
          </cell>
          <cell r="L27">
            <v>349</v>
          </cell>
          <cell r="P27">
            <v>363.44881672094778</v>
          </cell>
        </row>
        <row r="28">
          <cell r="B28">
            <v>33830</v>
          </cell>
          <cell r="L28">
            <v>334.7</v>
          </cell>
          <cell r="P28">
            <v>363.83938188403511</v>
          </cell>
        </row>
        <row r="29">
          <cell r="B29">
            <v>33837</v>
          </cell>
          <cell r="L29">
            <v>338.1</v>
          </cell>
          <cell r="P29">
            <v>364.23036675173984</v>
          </cell>
        </row>
        <row r="30">
          <cell r="B30">
            <v>33844</v>
          </cell>
          <cell r="L30">
            <v>340.6</v>
          </cell>
          <cell r="P30">
            <v>364.62177177508033</v>
          </cell>
        </row>
        <row r="31">
          <cell r="B31">
            <v>33851</v>
          </cell>
          <cell r="L31">
            <v>340.9</v>
          </cell>
          <cell r="P31">
            <v>365.01359740555921</v>
          </cell>
        </row>
        <row r="32">
          <cell r="B32">
            <v>33858</v>
          </cell>
          <cell r="L32">
            <v>342</v>
          </cell>
          <cell r="P32">
            <v>365.40584409516458</v>
          </cell>
        </row>
        <row r="33">
          <cell r="B33">
            <v>33865</v>
          </cell>
          <cell r="L33">
            <v>349</v>
          </cell>
          <cell r="P33">
            <v>365.79851229636995</v>
          </cell>
        </row>
        <row r="34">
          <cell r="B34">
            <v>33872</v>
          </cell>
          <cell r="L34">
            <v>349.6</v>
          </cell>
          <cell r="P34">
            <v>366.19160246213551</v>
          </cell>
        </row>
        <row r="35">
          <cell r="B35">
            <v>33879</v>
          </cell>
          <cell r="L35">
            <v>348.2</v>
          </cell>
          <cell r="P35">
            <v>366.58511504590768</v>
          </cell>
        </row>
        <row r="36">
          <cell r="B36">
            <v>33886</v>
          </cell>
          <cell r="L36">
            <v>349</v>
          </cell>
          <cell r="P36">
            <v>366.97905050162052</v>
          </cell>
        </row>
        <row r="37">
          <cell r="B37">
            <v>33893</v>
          </cell>
          <cell r="L37">
            <v>341.6</v>
          </cell>
          <cell r="P37">
            <v>367.37340928369588</v>
          </cell>
        </row>
        <row r="38">
          <cell r="B38">
            <v>33900</v>
          </cell>
          <cell r="L38">
            <v>343.1</v>
          </cell>
          <cell r="P38">
            <v>367.76819184704357</v>
          </cell>
        </row>
        <row r="39">
          <cell r="B39">
            <v>33907</v>
          </cell>
          <cell r="L39">
            <v>340</v>
          </cell>
          <cell r="P39">
            <v>368.16339864706282</v>
          </cell>
        </row>
        <row r="40">
          <cell r="B40">
            <v>33914</v>
          </cell>
          <cell r="L40">
            <v>336</v>
          </cell>
          <cell r="P40">
            <v>368.55903013964166</v>
          </cell>
        </row>
        <row r="41">
          <cell r="B41">
            <v>33921</v>
          </cell>
          <cell r="L41">
            <v>333.5</v>
          </cell>
          <cell r="P41">
            <v>368.95508678115851</v>
          </cell>
        </row>
        <row r="42">
          <cell r="B42">
            <v>33928</v>
          </cell>
          <cell r="L42">
            <v>335</v>
          </cell>
          <cell r="P42">
            <v>369.35156902848195</v>
          </cell>
        </row>
        <row r="43">
          <cell r="B43">
            <v>33935</v>
          </cell>
          <cell r="L43">
            <v>334.6</v>
          </cell>
          <cell r="P43">
            <v>369.7484773389715</v>
          </cell>
        </row>
        <row r="44">
          <cell r="B44">
            <v>33942</v>
          </cell>
          <cell r="L44">
            <v>335.6</v>
          </cell>
          <cell r="P44">
            <v>370.14581217047828</v>
          </cell>
        </row>
        <row r="45">
          <cell r="B45">
            <v>33949</v>
          </cell>
          <cell r="L45">
            <v>334.4</v>
          </cell>
          <cell r="P45">
            <v>370.54357398134539</v>
          </cell>
        </row>
        <row r="46">
          <cell r="B46">
            <v>33956</v>
          </cell>
          <cell r="L46">
            <v>338.5</v>
          </cell>
          <cell r="P46">
            <v>370.94176323040847</v>
          </cell>
        </row>
        <row r="47">
          <cell r="B47">
            <v>33963</v>
          </cell>
          <cell r="L47">
            <v>332.3</v>
          </cell>
          <cell r="P47">
            <v>371.34038037699605</v>
          </cell>
        </row>
        <row r="48">
          <cell r="B48">
            <v>33970</v>
          </cell>
          <cell r="L48">
            <v>333.3</v>
          </cell>
          <cell r="P48">
            <v>371.73942588093058</v>
          </cell>
        </row>
        <row r="49">
          <cell r="B49">
            <v>33977</v>
          </cell>
          <cell r="L49">
            <v>329.3</v>
          </cell>
          <cell r="P49">
            <v>372.13890020252848</v>
          </cell>
        </row>
        <row r="50">
          <cell r="B50">
            <v>33984</v>
          </cell>
          <cell r="L50">
            <v>327.60000000000002</v>
          </cell>
          <cell r="P50">
            <v>372.53880380260074</v>
          </cell>
        </row>
        <row r="51">
          <cell r="B51">
            <v>33991</v>
          </cell>
          <cell r="L51">
            <v>329.5</v>
          </cell>
          <cell r="P51">
            <v>372.93913714245366</v>
          </cell>
        </row>
        <row r="52">
          <cell r="B52">
            <v>33998</v>
          </cell>
          <cell r="L52">
            <v>331</v>
          </cell>
          <cell r="P52">
            <v>373.33990068388931</v>
          </cell>
        </row>
        <row r="53">
          <cell r="B53">
            <v>34005</v>
          </cell>
          <cell r="L53">
            <v>329</v>
          </cell>
          <cell r="P53">
            <v>373.74109488920584</v>
          </cell>
        </row>
        <row r="54">
          <cell r="B54">
            <v>34012</v>
          </cell>
          <cell r="L54">
            <v>330.7</v>
          </cell>
          <cell r="P54">
            <v>374.14272022119832</v>
          </cell>
        </row>
        <row r="55">
          <cell r="B55">
            <v>34019</v>
          </cell>
          <cell r="L55">
            <v>329</v>
          </cell>
          <cell r="P55">
            <v>374.54477714315897</v>
          </cell>
        </row>
        <row r="56">
          <cell r="B56">
            <v>34026</v>
          </cell>
          <cell r="L56">
            <v>329</v>
          </cell>
          <cell r="P56">
            <v>374.9472661188783</v>
          </cell>
        </row>
        <row r="57">
          <cell r="B57">
            <v>34033</v>
          </cell>
          <cell r="L57">
            <v>330.1</v>
          </cell>
          <cell r="P57">
            <v>375.35018761264473</v>
          </cell>
        </row>
        <row r="58">
          <cell r="B58">
            <v>34040</v>
          </cell>
          <cell r="L58">
            <v>327.60000000000002</v>
          </cell>
          <cell r="P58">
            <v>375.75354208924585</v>
          </cell>
        </row>
        <row r="59">
          <cell r="B59">
            <v>34047</v>
          </cell>
          <cell r="L59">
            <v>331</v>
          </cell>
          <cell r="P59">
            <v>376.15733001396853</v>
          </cell>
        </row>
        <row r="60">
          <cell r="B60">
            <v>34054</v>
          </cell>
          <cell r="L60">
            <v>332</v>
          </cell>
          <cell r="P60">
            <v>376.56155185260008</v>
          </cell>
        </row>
        <row r="61">
          <cell r="B61">
            <v>34061</v>
          </cell>
          <cell r="L61">
            <v>339.5</v>
          </cell>
          <cell r="P61">
            <v>376.96620807142779</v>
          </cell>
        </row>
        <row r="62">
          <cell r="B62">
            <v>34068</v>
          </cell>
          <cell r="L62">
            <v>338</v>
          </cell>
          <cell r="P62">
            <v>377.37129913724038</v>
          </cell>
        </row>
        <row r="63">
          <cell r="B63">
            <v>34075</v>
          </cell>
          <cell r="L63">
            <v>336.5</v>
          </cell>
          <cell r="P63">
            <v>377.77682551732801</v>
          </cell>
        </row>
        <row r="64">
          <cell r="B64">
            <v>34082</v>
          </cell>
          <cell r="L64">
            <v>341</v>
          </cell>
          <cell r="P64">
            <v>378.18278767948311</v>
          </cell>
        </row>
        <row r="65">
          <cell r="B65">
            <v>34089</v>
          </cell>
          <cell r="L65">
            <v>355.4</v>
          </cell>
          <cell r="P65">
            <v>378.58918609200083</v>
          </cell>
        </row>
        <row r="66">
          <cell r="B66">
            <v>34096</v>
          </cell>
          <cell r="L66">
            <v>357.3</v>
          </cell>
          <cell r="P66">
            <v>378.99602122367935</v>
          </cell>
        </row>
        <row r="67">
          <cell r="B67">
            <v>34103</v>
          </cell>
          <cell r="L67">
            <v>366</v>
          </cell>
          <cell r="P67">
            <v>379.40329354382095</v>
          </cell>
        </row>
        <row r="68">
          <cell r="B68">
            <v>34110</v>
          </cell>
          <cell r="L68">
            <v>374</v>
          </cell>
          <cell r="P68">
            <v>379.81100352223189</v>
          </cell>
        </row>
        <row r="69">
          <cell r="B69">
            <v>34117</v>
          </cell>
          <cell r="L69">
            <v>382.6</v>
          </cell>
          <cell r="P69">
            <v>380.21915162922352</v>
          </cell>
        </row>
        <row r="70">
          <cell r="B70">
            <v>34124</v>
          </cell>
          <cell r="L70">
            <v>373.9</v>
          </cell>
          <cell r="P70">
            <v>380.62773833561249</v>
          </cell>
        </row>
        <row r="71">
          <cell r="B71">
            <v>34131</v>
          </cell>
          <cell r="L71">
            <v>370</v>
          </cell>
          <cell r="P71">
            <v>381.03676411272136</v>
          </cell>
        </row>
        <row r="72">
          <cell r="B72">
            <v>34138</v>
          </cell>
          <cell r="L72">
            <v>371</v>
          </cell>
          <cell r="P72">
            <v>381.4462294323792</v>
          </cell>
        </row>
        <row r="73">
          <cell r="B73">
            <v>34145</v>
          </cell>
          <cell r="L73">
            <v>375</v>
          </cell>
          <cell r="P73">
            <v>381.85613476692225</v>
          </cell>
        </row>
        <row r="74">
          <cell r="B74">
            <v>34152</v>
          </cell>
          <cell r="L74">
            <v>387.6</v>
          </cell>
          <cell r="P74">
            <v>382.26648058919415</v>
          </cell>
        </row>
        <row r="75">
          <cell r="B75">
            <v>34159</v>
          </cell>
          <cell r="L75">
            <v>394.5</v>
          </cell>
          <cell r="P75">
            <v>382.67726737254685</v>
          </cell>
        </row>
        <row r="76">
          <cell r="B76">
            <v>34166</v>
          </cell>
          <cell r="L76">
            <v>394.7</v>
          </cell>
          <cell r="P76">
            <v>383.08849559084058</v>
          </cell>
        </row>
        <row r="77">
          <cell r="B77">
            <v>34173</v>
          </cell>
          <cell r="L77">
            <v>393</v>
          </cell>
          <cell r="P77">
            <v>383.50016571844532</v>
          </cell>
        </row>
        <row r="78">
          <cell r="B78">
            <v>34180</v>
          </cell>
          <cell r="L78">
            <v>400</v>
          </cell>
          <cell r="P78">
            <v>383.91227823024036</v>
          </cell>
        </row>
        <row r="79">
          <cell r="B79">
            <v>34187</v>
          </cell>
          <cell r="L79">
            <v>379</v>
          </cell>
          <cell r="P79">
            <v>384.32483360161558</v>
          </cell>
        </row>
        <row r="80">
          <cell r="B80">
            <v>34194</v>
          </cell>
          <cell r="L80">
            <v>370</v>
          </cell>
          <cell r="P80">
            <v>384.73783230847158</v>
          </cell>
        </row>
        <row r="81">
          <cell r="B81">
            <v>34201</v>
          </cell>
          <cell r="L81">
            <v>371.9</v>
          </cell>
          <cell r="P81">
            <v>385.15127482722045</v>
          </cell>
        </row>
        <row r="82">
          <cell r="B82">
            <v>34208</v>
          </cell>
          <cell r="L82">
            <v>368</v>
          </cell>
          <cell r="P82">
            <v>385.56516163478614</v>
          </cell>
        </row>
        <row r="83">
          <cell r="B83">
            <v>34215</v>
          </cell>
          <cell r="L83">
            <v>365</v>
          </cell>
          <cell r="P83">
            <v>385.97949320860516</v>
          </cell>
        </row>
        <row r="84">
          <cell r="B84">
            <v>34222</v>
          </cell>
          <cell r="L84">
            <v>356.7</v>
          </cell>
          <cell r="P84">
            <v>386.39427002662711</v>
          </cell>
        </row>
        <row r="85">
          <cell r="B85">
            <v>34229</v>
          </cell>
          <cell r="L85">
            <v>352.4</v>
          </cell>
          <cell r="P85">
            <v>386.80949256731515</v>
          </cell>
        </row>
        <row r="86">
          <cell r="B86">
            <v>34236</v>
          </cell>
          <cell r="L86">
            <v>357.1</v>
          </cell>
          <cell r="P86">
            <v>387.22516130964658</v>
          </cell>
        </row>
        <row r="87">
          <cell r="B87">
            <v>34243</v>
          </cell>
          <cell r="L87">
            <v>355.4</v>
          </cell>
          <cell r="P87">
            <v>387.64127673311356</v>
          </cell>
        </row>
        <row r="88">
          <cell r="B88">
            <v>34250</v>
          </cell>
          <cell r="L88">
            <v>359</v>
          </cell>
          <cell r="P88">
            <v>388.05783931772322</v>
          </cell>
        </row>
        <row r="89">
          <cell r="B89">
            <v>34257</v>
          </cell>
          <cell r="L89">
            <v>365</v>
          </cell>
          <cell r="P89">
            <v>388.47484954399886</v>
          </cell>
        </row>
        <row r="90">
          <cell r="B90">
            <v>34264</v>
          </cell>
          <cell r="L90">
            <v>367.4</v>
          </cell>
          <cell r="P90">
            <v>388.89230789297994</v>
          </cell>
        </row>
        <row r="91">
          <cell r="B91">
            <v>34271</v>
          </cell>
          <cell r="L91">
            <v>369.5</v>
          </cell>
          <cell r="P91">
            <v>389.31021484622289</v>
          </cell>
        </row>
        <row r="92">
          <cell r="B92">
            <v>34278</v>
          </cell>
          <cell r="L92">
            <v>371.9</v>
          </cell>
          <cell r="P92">
            <v>389.72857088580167</v>
          </cell>
        </row>
        <row r="93">
          <cell r="B93">
            <v>34285</v>
          </cell>
          <cell r="L93">
            <v>376.6</v>
          </cell>
          <cell r="P93">
            <v>390.14737649430816</v>
          </cell>
        </row>
        <row r="94">
          <cell r="B94">
            <v>34292</v>
          </cell>
          <cell r="L94">
            <v>377.8</v>
          </cell>
          <cell r="P94">
            <v>390.56663215485287</v>
          </cell>
        </row>
        <row r="95">
          <cell r="B95">
            <v>34299</v>
          </cell>
          <cell r="L95">
            <v>378</v>
          </cell>
          <cell r="P95">
            <v>390.98633835106568</v>
          </cell>
        </row>
        <row r="96">
          <cell r="B96">
            <v>34306</v>
          </cell>
          <cell r="L96">
            <v>374.1</v>
          </cell>
          <cell r="P96">
            <v>391.40649556709599</v>
          </cell>
        </row>
        <row r="97">
          <cell r="B97">
            <v>34313</v>
          </cell>
          <cell r="L97">
            <v>383</v>
          </cell>
          <cell r="P97">
            <v>391.82710428761351</v>
          </cell>
        </row>
        <row r="98">
          <cell r="B98">
            <v>34320</v>
          </cell>
          <cell r="L98">
            <v>386</v>
          </cell>
          <cell r="P98">
            <v>392.24816499780854</v>
          </cell>
        </row>
        <row r="99">
          <cell r="B99">
            <v>34327</v>
          </cell>
          <cell r="L99">
            <v>385.5</v>
          </cell>
          <cell r="P99">
            <v>392.66967818339333</v>
          </cell>
        </row>
        <row r="100">
          <cell r="B100">
            <v>34334</v>
          </cell>
          <cell r="L100">
            <v>391</v>
          </cell>
          <cell r="P100">
            <v>393.09164433060147</v>
          </cell>
        </row>
        <row r="101">
          <cell r="B101">
            <v>34341</v>
          </cell>
          <cell r="L101">
            <v>388</v>
          </cell>
          <cell r="P101">
            <v>393.51406392618958</v>
          </cell>
        </row>
        <row r="102">
          <cell r="B102">
            <v>34348</v>
          </cell>
          <cell r="L102">
            <v>391</v>
          </cell>
          <cell r="P102">
            <v>393.93693745743695</v>
          </cell>
        </row>
        <row r="103">
          <cell r="B103">
            <v>34355</v>
          </cell>
          <cell r="L103">
            <v>391.5</v>
          </cell>
          <cell r="P103">
            <v>394.3602654121467</v>
          </cell>
        </row>
        <row r="104">
          <cell r="B104">
            <v>34362</v>
          </cell>
          <cell r="L104">
            <v>378.3</v>
          </cell>
          <cell r="P104">
            <v>394.78404827864614</v>
          </cell>
        </row>
        <row r="105">
          <cell r="B105">
            <v>34369</v>
          </cell>
          <cell r="L105">
            <v>388</v>
          </cell>
          <cell r="P105">
            <v>395.20828654578725</v>
          </cell>
        </row>
        <row r="106">
          <cell r="B106">
            <v>34376</v>
          </cell>
          <cell r="L106">
            <v>382.4</v>
          </cell>
          <cell r="P106">
            <v>395.63298070294746</v>
          </cell>
        </row>
        <row r="107">
          <cell r="B107">
            <v>34383</v>
          </cell>
          <cell r="L107">
            <v>383.7</v>
          </cell>
          <cell r="P107">
            <v>396.05813124003009</v>
          </cell>
        </row>
        <row r="108">
          <cell r="B108">
            <v>34390</v>
          </cell>
          <cell r="L108">
            <v>377.9</v>
          </cell>
          <cell r="P108">
            <v>396.48373864746469</v>
          </cell>
        </row>
        <row r="109">
          <cell r="B109">
            <v>34397</v>
          </cell>
          <cell r="L109">
            <v>377.5</v>
          </cell>
          <cell r="P109">
            <v>396.90980341620821</v>
          </cell>
        </row>
        <row r="110">
          <cell r="B110">
            <v>34404</v>
          </cell>
          <cell r="L110">
            <v>386.7</v>
          </cell>
          <cell r="P110">
            <v>397.33632603774475</v>
          </cell>
        </row>
        <row r="111">
          <cell r="B111">
            <v>34411</v>
          </cell>
          <cell r="L111">
            <v>386.3</v>
          </cell>
          <cell r="P111">
            <v>397.76330700408698</v>
          </cell>
        </row>
        <row r="112">
          <cell r="B112">
            <v>34418</v>
          </cell>
          <cell r="L112">
            <v>392.3</v>
          </cell>
          <cell r="P112">
            <v>398.19074680777589</v>
          </cell>
        </row>
        <row r="113">
          <cell r="B113">
            <v>34425</v>
          </cell>
          <cell r="L113">
            <v>390</v>
          </cell>
          <cell r="P113">
            <v>398.61864594188205</v>
          </cell>
        </row>
        <row r="114">
          <cell r="B114">
            <v>34432</v>
          </cell>
          <cell r="L114">
            <v>385.2</v>
          </cell>
          <cell r="P114">
            <v>399.04700490000585</v>
          </cell>
        </row>
        <row r="115">
          <cell r="B115">
            <v>34439</v>
          </cell>
          <cell r="L115">
            <v>377.5</v>
          </cell>
          <cell r="P115">
            <v>399.47582417627802</v>
          </cell>
        </row>
        <row r="116">
          <cell r="B116">
            <v>34446</v>
          </cell>
          <cell r="L116">
            <v>372.5</v>
          </cell>
          <cell r="P116">
            <v>399.90510426536031</v>
          </cell>
        </row>
        <row r="117">
          <cell r="B117">
            <v>34453</v>
          </cell>
          <cell r="L117">
            <v>376.5</v>
          </cell>
          <cell r="P117">
            <v>400.33484566244613</v>
          </cell>
        </row>
        <row r="118">
          <cell r="B118">
            <v>34460</v>
          </cell>
          <cell r="L118">
            <v>372.8</v>
          </cell>
          <cell r="P118">
            <v>400.7650488632608</v>
          </cell>
        </row>
        <row r="119">
          <cell r="B119">
            <v>34467</v>
          </cell>
          <cell r="L119">
            <v>381.5</v>
          </cell>
          <cell r="P119">
            <v>401.19571436406261</v>
          </cell>
        </row>
        <row r="120">
          <cell r="B120">
            <v>34474</v>
          </cell>
          <cell r="L120">
            <v>381.6</v>
          </cell>
          <cell r="P120">
            <v>401.62684266164297</v>
          </cell>
        </row>
        <row r="121">
          <cell r="B121">
            <v>34481</v>
          </cell>
          <cell r="L121">
            <v>383.4</v>
          </cell>
          <cell r="P121">
            <v>402.05843425332728</v>
          </cell>
        </row>
        <row r="122">
          <cell r="B122">
            <v>34488</v>
          </cell>
          <cell r="L122">
            <v>382.8</v>
          </cell>
          <cell r="P122">
            <v>402.49048963697521</v>
          </cell>
        </row>
        <row r="123">
          <cell r="B123">
            <v>34495</v>
          </cell>
          <cell r="L123">
            <v>382.5</v>
          </cell>
          <cell r="P123">
            <v>402.92300931098157</v>
          </cell>
        </row>
        <row r="124">
          <cell r="B124">
            <v>34502</v>
          </cell>
          <cell r="L124">
            <v>387.8</v>
          </cell>
          <cell r="P124">
            <v>403.35599377427661</v>
          </cell>
        </row>
        <row r="125">
          <cell r="B125">
            <v>34509</v>
          </cell>
          <cell r="L125">
            <v>386.4</v>
          </cell>
          <cell r="P125">
            <v>403.78944352632698</v>
          </cell>
        </row>
        <row r="126">
          <cell r="B126">
            <v>34516</v>
          </cell>
          <cell r="L126">
            <v>386.8</v>
          </cell>
          <cell r="P126">
            <v>404.22335906713573</v>
          </cell>
        </row>
        <row r="127">
          <cell r="B127">
            <v>34523</v>
          </cell>
          <cell r="L127">
            <v>383.4</v>
          </cell>
          <cell r="P127">
            <v>404.65774089724346</v>
          </cell>
        </row>
        <row r="128">
          <cell r="B128">
            <v>34530</v>
          </cell>
          <cell r="L128">
            <v>384.9</v>
          </cell>
          <cell r="P128">
            <v>405.09258951772858</v>
          </cell>
        </row>
        <row r="129">
          <cell r="B129">
            <v>34537</v>
          </cell>
          <cell r="L129">
            <v>384.1</v>
          </cell>
          <cell r="P129">
            <v>405.52790543020797</v>
          </cell>
        </row>
        <row r="130">
          <cell r="B130">
            <v>34544</v>
          </cell>
          <cell r="L130">
            <v>384.1</v>
          </cell>
          <cell r="P130">
            <v>405.96368913683756</v>
          </cell>
        </row>
        <row r="131">
          <cell r="B131">
            <v>34551</v>
          </cell>
          <cell r="L131">
            <v>378.6</v>
          </cell>
          <cell r="P131">
            <v>406.39994114031282</v>
          </cell>
        </row>
        <row r="132">
          <cell r="B132">
            <v>34558</v>
          </cell>
          <cell r="L132">
            <v>377.7</v>
          </cell>
          <cell r="P132">
            <v>406.8366619438695</v>
          </cell>
        </row>
        <row r="133">
          <cell r="B133">
            <v>34565</v>
          </cell>
          <cell r="L133">
            <v>381.1</v>
          </cell>
          <cell r="P133">
            <v>407.27385205128428</v>
          </cell>
        </row>
        <row r="134">
          <cell r="B134">
            <v>34572</v>
          </cell>
          <cell r="L134">
            <v>383.3</v>
          </cell>
          <cell r="P134">
            <v>407.71151196687487</v>
          </cell>
        </row>
        <row r="135">
          <cell r="B135">
            <v>34579</v>
          </cell>
          <cell r="L135">
            <v>387.1</v>
          </cell>
          <cell r="P135">
            <v>408.14964219550109</v>
          </cell>
        </row>
        <row r="136">
          <cell r="B136">
            <v>34586</v>
          </cell>
          <cell r="L136">
            <v>389.5</v>
          </cell>
          <cell r="P136">
            <v>408.5882432425654</v>
          </cell>
        </row>
        <row r="137">
          <cell r="B137">
            <v>34593</v>
          </cell>
          <cell r="L137">
            <v>388.3</v>
          </cell>
          <cell r="P137">
            <v>409.02731561401322</v>
          </cell>
        </row>
        <row r="138">
          <cell r="B138">
            <v>34600</v>
          </cell>
          <cell r="L138">
            <v>396.5</v>
          </cell>
          <cell r="P138">
            <v>409.46685981633368</v>
          </cell>
        </row>
        <row r="139">
          <cell r="B139">
            <v>34607</v>
          </cell>
          <cell r="L139">
            <v>395.4</v>
          </cell>
          <cell r="P139">
            <v>409.90687635656025</v>
          </cell>
        </row>
        <row r="140">
          <cell r="B140">
            <v>34614</v>
          </cell>
          <cell r="L140">
            <v>392.9</v>
          </cell>
          <cell r="P140">
            <v>410.34736574227122</v>
          </cell>
        </row>
        <row r="141">
          <cell r="B141">
            <v>34621</v>
          </cell>
          <cell r="L141">
            <v>387.1</v>
          </cell>
          <cell r="P141">
            <v>410.78832848159033</v>
          </cell>
        </row>
        <row r="142">
          <cell r="B142">
            <v>34628</v>
          </cell>
          <cell r="L142">
            <v>391.6</v>
          </cell>
          <cell r="P142">
            <v>411.22976508318737</v>
          </cell>
        </row>
        <row r="143">
          <cell r="B143">
            <v>34635</v>
          </cell>
          <cell r="L143">
            <v>388.4</v>
          </cell>
          <cell r="P143">
            <v>411.67167605627873</v>
          </cell>
        </row>
        <row r="144">
          <cell r="B144">
            <v>34642</v>
          </cell>
          <cell r="L144">
            <v>383.9</v>
          </cell>
          <cell r="P144">
            <v>412.11406191062792</v>
          </cell>
        </row>
        <row r="145">
          <cell r="B145">
            <v>34649</v>
          </cell>
          <cell r="L145">
            <v>385.3</v>
          </cell>
          <cell r="P145">
            <v>412.55692315654653</v>
          </cell>
        </row>
        <row r="146">
          <cell r="B146">
            <v>34656</v>
          </cell>
          <cell r="L146">
            <v>385.3</v>
          </cell>
          <cell r="P146">
            <v>413.00026030489425</v>
          </cell>
        </row>
        <row r="147">
          <cell r="B147">
            <v>34663</v>
          </cell>
          <cell r="L147">
            <v>384.7</v>
          </cell>
          <cell r="P147">
            <v>413.44407386707985</v>
          </cell>
        </row>
        <row r="148">
          <cell r="B148">
            <v>34670</v>
          </cell>
          <cell r="L148">
            <v>384.7</v>
          </cell>
          <cell r="P148">
            <v>413.88836435506164</v>
          </cell>
        </row>
        <row r="149">
          <cell r="B149">
            <v>34677</v>
          </cell>
          <cell r="L149">
            <v>376.1</v>
          </cell>
          <cell r="P149">
            <v>414.33313228134813</v>
          </cell>
        </row>
        <row r="150">
          <cell r="B150">
            <v>34684</v>
          </cell>
          <cell r="L150">
            <v>379.7</v>
          </cell>
          <cell r="P150">
            <v>414.77837815899858</v>
          </cell>
        </row>
        <row r="151">
          <cell r="B151">
            <v>34691</v>
          </cell>
          <cell r="L151">
            <v>381.5</v>
          </cell>
          <cell r="P151">
            <v>415.22410250162341</v>
          </cell>
        </row>
        <row r="152">
          <cell r="B152">
            <v>34698</v>
          </cell>
          <cell r="L152">
            <v>382.5</v>
          </cell>
          <cell r="P152">
            <v>415.67030582338532</v>
          </cell>
        </row>
        <row r="153">
          <cell r="B153">
            <v>34705</v>
          </cell>
          <cell r="L153">
            <v>375.9</v>
          </cell>
          <cell r="P153">
            <v>416.1169886389992</v>
          </cell>
        </row>
        <row r="154">
          <cell r="B154">
            <v>34712</v>
          </cell>
          <cell r="L154">
            <v>379.8</v>
          </cell>
          <cell r="P154">
            <v>416.56415146373314</v>
          </cell>
        </row>
        <row r="155">
          <cell r="B155">
            <v>34719</v>
          </cell>
          <cell r="L155">
            <v>383</v>
          </cell>
          <cell r="P155">
            <v>417.01179481340915</v>
          </cell>
        </row>
        <row r="156">
          <cell r="B156">
            <v>34726</v>
          </cell>
          <cell r="L156">
            <v>380</v>
          </cell>
          <cell r="P156">
            <v>417.45991920440326</v>
          </cell>
        </row>
        <row r="157">
          <cell r="B157">
            <v>34733</v>
          </cell>
          <cell r="L157">
            <v>376.4</v>
          </cell>
          <cell r="P157">
            <v>417.90852515364656</v>
          </cell>
        </row>
        <row r="158">
          <cell r="B158">
            <v>34740</v>
          </cell>
          <cell r="L158">
            <v>376.4</v>
          </cell>
          <cell r="P158">
            <v>418.35761317862568</v>
          </cell>
        </row>
        <row r="159">
          <cell r="B159">
            <v>34747</v>
          </cell>
          <cell r="L159">
            <v>376.6</v>
          </cell>
          <cell r="P159">
            <v>418.80718379738312</v>
          </cell>
        </row>
        <row r="160">
          <cell r="B160">
            <v>34754</v>
          </cell>
          <cell r="L160">
            <v>379.6</v>
          </cell>
          <cell r="P160">
            <v>419.25723752851832</v>
          </cell>
        </row>
        <row r="161">
          <cell r="B161">
            <v>34761</v>
          </cell>
          <cell r="L161">
            <v>376.4</v>
          </cell>
          <cell r="P161">
            <v>419.70777489118791</v>
          </cell>
        </row>
        <row r="162">
          <cell r="B162">
            <v>34768</v>
          </cell>
          <cell r="L162">
            <v>383.5</v>
          </cell>
          <cell r="P162">
            <v>420.15879640510644</v>
          </cell>
        </row>
        <row r="163">
          <cell r="B163">
            <v>34775</v>
          </cell>
          <cell r="L163">
            <v>382.8</v>
          </cell>
          <cell r="P163">
            <v>420.61030259054684</v>
          </cell>
        </row>
        <row r="164">
          <cell r="B164">
            <v>34782</v>
          </cell>
          <cell r="L164">
            <v>383.3</v>
          </cell>
          <cell r="P164">
            <v>421.06229396834124</v>
          </cell>
        </row>
        <row r="165">
          <cell r="B165">
            <v>34789</v>
          </cell>
          <cell r="L165">
            <v>386.6</v>
          </cell>
          <cell r="P165">
            <v>421.51477105988153</v>
          </cell>
        </row>
        <row r="166">
          <cell r="B166">
            <v>34796</v>
          </cell>
          <cell r="L166">
            <v>392</v>
          </cell>
          <cell r="P166">
            <v>421.96773438711972</v>
          </cell>
        </row>
        <row r="167">
          <cell r="B167">
            <v>34803</v>
          </cell>
          <cell r="L167">
            <v>389.9</v>
          </cell>
          <cell r="P167">
            <v>422.42118447256871</v>
          </cell>
        </row>
        <row r="168">
          <cell r="B168">
            <v>34810</v>
          </cell>
          <cell r="L168">
            <v>390.4</v>
          </cell>
          <cell r="P168">
            <v>422.87512183930306</v>
          </cell>
        </row>
        <row r="169">
          <cell r="B169">
            <v>34817</v>
          </cell>
          <cell r="L169">
            <v>389.5</v>
          </cell>
          <cell r="P169">
            <v>423.32954701095946</v>
          </cell>
        </row>
        <row r="170">
          <cell r="B170">
            <v>34824</v>
          </cell>
          <cell r="L170">
            <v>391.4</v>
          </cell>
          <cell r="P170">
            <v>423.784460511737</v>
          </cell>
        </row>
        <row r="171">
          <cell r="B171">
            <v>34831</v>
          </cell>
          <cell r="L171">
            <v>384.1</v>
          </cell>
          <cell r="P171">
            <v>424.23986286639843</v>
          </cell>
        </row>
        <row r="172">
          <cell r="B172">
            <v>34838</v>
          </cell>
          <cell r="L172">
            <v>384.1</v>
          </cell>
          <cell r="P172">
            <v>424.69575460027011</v>
          </cell>
        </row>
        <row r="173">
          <cell r="B173">
            <v>34845</v>
          </cell>
          <cell r="L173">
            <v>384.1</v>
          </cell>
          <cell r="P173">
            <v>425.15213623924313</v>
          </cell>
        </row>
        <row r="174">
          <cell r="B174">
            <v>34852</v>
          </cell>
          <cell r="L174">
            <v>384.6</v>
          </cell>
          <cell r="P174">
            <v>425.60900830977374</v>
          </cell>
        </row>
        <row r="175">
          <cell r="B175">
            <v>34859</v>
          </cell>
          <cell r="L175">
            <v>391.3</v>
          </cell>
          <cell r="P175">
            <v>426.06637133888358</v>
          </cell>
        </row>
        <row r="176">
          <cell r="B176">
            <v>34866</v>
          </cell>
          <cell r="L176">
            <v>389.4</v>
          </cell>
          <cell r="P176">
            <v>426.52422585416116</v>
          </cell>
        </row>
        <row r="177">
          <cell r="B177">
            <v>34873</v>
          </cell>
          <cell r="L177">
            <v>389.4</v>
          </cell>
          <cell r="P177">
            <v>426.98257238376152</v>
          </cell>
        </row>
        <row r="178">
          <cell r="B178">
            <v>34880</v>
          </cell>
          <cell r="L178">
            <v>387.6</v>
          </cell>
          <cell r="P178">
            <v>427.44141145640737</v>
          </cell>
        </row>
        <row r="179">
          <cell r="B179">
            <v>34887</v>
          </cell>
          <cell r="L179">
            <v>384.8</v>
          </cell>
          <cell r="P179">
            <v>427.90074360138971</v>
          </cell>
        </row>
        <row r="180">
          <cell r="B180">
            <v>34894</v>
          </cell>
          <cell r="L180">
            <v>388.2</v>
          </cell>
          <cell r="P180">
            <v>428.36056934856816</v>
          </cell>
        </row>
        <row r="181">
          <cell r="B181">
            <v>34901</v>
          </cell>
          <cell r="L181">
            <v>385.9</v>
          </cell>
          <cell r="P181">
            <v>428.82088922837181</v>
          </cell>
        </row>
        <row r="182">
          <cell r="B182">
            <v>34908</v>
          </cell>
          <cell r="L182">
            <v>383.2</v>
          </cell>
          <cell r="P182">
            <v>429.28170377179981</v>
          </cell>
        </row>
        <row r="183">
          <cell r="B183">
            <v>34915</v>
          </cell>
          <cell r="L183">
            <v>384.4</v>
          </cell>
          <cell r="P183">
            <v>429.74301351042175</v>
          </cell>
        </row>
        <row r="184">
          <cell r="B184">
            <v>34922</v>
          </cell>
          <cell r="L184">
            <v>384.4</v>
          </cell>
          <cell r="P184">
            <v>430.20481897637876</v>
          </cell>
        </row>
        <row r="185">
          <cell r="B185">
            <v>34929</v>
          </cell>
          <cell r="L185">
            <v>384.9</v>
          </cell>
          <cell r="P185">
            <v>430.66712070238339</v>
          </cell>
        </row>
        <row r="186">
          <cell r="B186">
            <v>34936</v>
          </cell>
          <cell r="L186">
            <v>382.7</v>
          </cell>
          <cell r="P186">
            <v>431.12991922172091</v>
          </cell>
        </row>
        <row r="187">
          <cell r="B187">
            <v>34943</v>
          </cell>
          <cell r="L187">
            <v>381.8</v>
          </cell>
          <cell r="P187">
            <v>431.59321506824972</v>
          </cell>
        </row>
        <row r="188">
          <cell r="B188">
            <v>34950</v>
          </cell>
          <cell r="L188">
            <v>383.1</v>
          </cell>
          <cell r="P188">
            <v>432.0570087764018</v>
          </cell>
        </row>
        <row r="189">
          <cell r="B189">
            <v>34957</v>
          </cell>
          <cell r="L189">
            <v>383.1</v>
          </cell>
          <cell r="P189">
            <v>432.52130088118338</v>
          </cell>
        </row>
        <row r="190">
          <cell r="B190">
            <v>34964</v>
          </cell>
          <cell r="L190">
            <v>384</v>
          </cell>
          <cell r="P190">
            <v>432.98609191817576</v>
          </cell>
        </row>
        <row r="191">
          <cell r="B191">
            <v>34971</v>
          </cell>
          <cell r="L191">
            <v>384</v>
          </cell>
          <cell r="P191">
            <v>433.45138242353562</v>
          </cell>
        </row>
        <row r="192">
          <cell r="B192">
            <v>34978</v>
          </cell>
          <cell r="L192">
            <v>382.5</v>
          </cell>
          <cell r="P192">
            <v>433.91717293399591</v>
          </cell>
        </row>
        <row r="193">
          <cell r="B193">
            <v>34985</v>
          </cell>
          <cell r="L193">
            <v>384</v>
          </cell>
          <cell r="P193">
            <v>434.38346398686633</v>
          </cell>
        </row>
        <row r="194">
          <cell r="B194">
            <v>34992</v>
          </cell>
          <cell r="L194">
            <v>381.9</v>
          </cell>
          <cell r="P194">
            <v>434.85025612003403</v>
          </cell>
        </row>
        <row r="195">
          <cell r="B195">
            <v>34999</v>
          </cell>
          <cell r="L195">
            <v>382.6</v>
          </cell>
          <cell r="P195">
            <v>435.31754987196405</v>
          </cell>
        </row>
        <row r="196">
          <cell r="B196">
            <v>35006</v>
          </cell>
          <cell r="L196">
            <v>381.5</v>
          </cell>
          <cell r="P196">
            <v>435.78534578170019</v>
          </cell>
        </row>
        <row r="197">
          <cell r="B197">
            <v>35013</v>
          </cell>
          <cell r="L197">
            <v>386.6</v>
          </cell>
          <cell r="P197">
            <v>436.25364438886538</v>
          </cell>
        </row>
        <row r="198">
          <cell r="B198">
            <v>35020</v>
          </cell>
          <cell r="L198">
            <v>386.6</v>
          </cell>
          <cell r="P198">
            <v>436.72244623366259</v>
          </cell>
        </row>
        <row r="199">
          <cell r="B199">
            <v>35027</v>
          </cell>
          <cell r="L199">
            <v>383.4</v>
          </cell>
          <cell r="P199">
            <v>437.19175185687521</v>
          </cell>
        </row>
        <row r="200">
          <cell r="B200">
            <v>35034</v>
          </cell>
          <cell r="L200">
            <v>386.2</v>
          </cell>
          <cell r="P200">
            <v>437.66156179986774</v>
          </cell>
        </row>
        <row r="201">
          <cell r="B201">
            <v>35041</v>
          </cell>
          <cell r="L201">
            <v>388.8</v>
          </cell>
          <cell r="P201">
            <v>438.13187660458658</v>
          </cell>
        </row>
        <row r="202">
          <cell r="B202">
            <v>35048</v>
          </cell>
          <cell r="L202">
            <v>385.9</v>
          </cell>
          <cell r="P202">
            <v>438.60269681356027</v>
          </cell>
        </row>
        <row r="203">
          <cell r="B203">
            <v>35055</v>
          </cell>
          <cell r="L203">
            <v>387.2</v>
          </cell>
          <cell r="P203">
            <v>439.07402296990051</v>
          </cell>
        </row>
        <row r="204">
          <cell r="B204">
            <v>35062</v>
          </cell>
          <cell r="L204">
            <v>386.7</v>
          </cell>
          <cell r="P204">
            <v>439.54585561730272</v>
          </cell>
        </row>
        <row r="205">
          <cell r="B205">
            <v>35069</v>
          </cell>
          <cell r="L205">
            <v>394.2</v>
          </cell>
          <cell r="P205">
            <v>440.01819530004627</v>
          </cell>
        </row>
        <row r="206">
          <cell r="B206">
            <v>35076</v>
          </cell>
          <cell r="L206">
            <v>396.4</v>
          </cell>
          <cell r="P206">
            <v>440.49104256299569</v>
          </cell>
        </row>
        <row r="207">
          <cell r="B207">
            <v>35083</v>
          </cell>
          <cell r="L207">
            <v>396.8</v>
          </cell>
          <cell r="P207">
            <v>440.96439795160109</v>
          </cell>
        </row>
        <row r="208">
          <cell r="B208">
            <v>35090</v>
          </cell>
          <cell r="L208">
            <v>407.4</v>
          </cell>
          <cell r="P208">
            <v>441.43826201189836</v>
          </cell>
        </row>
        <row r="209">
          <cell r="B209">
            <v>35097</v>
          </cell>
          <cell r="L209">
            <v>416.3</v>
          </cell>
          <cell r="P209">
            <v>441.91263529051054</v>
          </cell>
        </row>
        <row r="210">
          <cell r="B210">
            <v>35104</v>
          </cell>
          <cell r="L210">
            <v>408.3</v>
          </cell>
          <cell r="P210">
            <v>442.38751833464784</v>
          </cell>
        </row>
        <row r="211">
          <cell r="B211">
            <v>35111</v>
          </cell>
          <cell r="L211">
            <v>404.8</v>
          </cell>
          <cell r="P211">
            <v>442.8629116921087</v>
          </cell>
        </row>
        <row r="212">
          <cell r="B212">
            <v>35118</v>
          </cell>
          <cell r="L212">
            <v>398.2</v>
          </cell>
          <cell r="P212">
            <v>443.33881591128005</v>
          </cell>
        </row>
        <row r="213">
          <cell r="B213">
            <v>35125</v>
          </cell>
          <cell r="L213">
            <v>400.3</v>
          </cell>
          <cell r="P213">
            <v>443.81523154113819</v>
          </cell>
        </row>
        <row r="214">
          <cell r="B214">
            <v>35132</v>
          </cell>
          <cell r="L214">
            <v>394.9</v>
          </cell>
          <cell r="P214">
            <v>444.29215913124932</v>
          </cell>
        </row>
        <row r="215">
          <cell r="B215">
            <v>35139</v>
          </cell>
          <cell r="L215">
            <v>395.5</v>
          </cell>
          <cell r="P215">
            <v>444.76959923177031</v>
          </cell>
        </row>
        <row r="216">
          <cell r="B216">
            <v>35146</v>
          </cell>
          <cell r="L216">
            <v>397.7</v>
          </cell>
          <cell r="P216">
            <v>445.24755239344915</v>
          </cell>
        </row>
        <row r="217">
          <cell r="B217">
            <v>35153</v>
          </cell>
          <cell r="L217">
            <v>398.7</v>
          </cell>
          <cell r="P217">
            <v>445.72601916762574</v>
          </cell>
        </row>
        <row r="218">
          <cell r="B218">
            <v>35160</v>
          </cell>
          <cell r="L218">
            <v>394.7</v>
          </cell>
          <cell r="P218">
            <v>446.20500010623226</v>
          </cell>
        </row>
        <row r="219">
          <cell r="B219">
            <v>35167</v>
          </cell>
          <cell r="L219">
            <v>394.7</v>
          </cell>
          <cell r="P219">
            <v>446.68449576179421</v>
          </cell>
        </row>
        <row r="220">
          <cell r="B220">
            <v>35174</v>
          </cell>
          <cell r="L220">
            <v>390.9</v>
          </cell>
          <cell r="P220">
            <v>447.16450668743084</v>
          </cell>
        </row>
        <row r="221">
          <cell r="B221">
            <v>35181</v>
          </cell>
          <cell r="L221">
            <v>393.1</v>
          </cell>
          <cell r="P221">
            <v>447.64503343685567</v>
          </cell>
        </row>
        <row r="222">
          <cell r="B222">
            <v>35188</v>
          </cell>
          <cell r="L222">
            <v>394</v>
          </cell>
          <cell r="P222">
            <v>448.12607656437729</v>
          </cell>
        </row>
        <row r="223">
          <cell r="B223">
            <v>35195</v>
          </cell>
          <cell r="L223">
            <v>393.2</v>
          </cell>
          <cell r="P223">
            <v>448.6076366248999</v>
          </cell>
        </row>
        <row r="224">
          <cell r="B224">
            <v>35202</v>
          </cell>
          <cell r="L224">
            <v>391.9</v>
          </cell>
          <cell r="P224">
            <v>449.08971417392411</v>
          </cell>
        </row>
        <row r="225">
          <cell r="B225">
            <v>35209</v>
          </cell>
          <cell r="L225">
            <v>390.8</v>
          </cell>
          <cell r="P225">
            <v>449.57230976754749</v>
          </cell>
        </row>
        <row r="226">
          <cell r="B226">
            <v>35216</v>
          </cell>
          <cell r="L226">
            <v>390.5</v>
          </cell>
          <cell r="P226">
            <v>450.055423962465</v>
          </cell>
        </row>
        <row r="227">
          <cell r="B227">
            <v>35223</v>
          </cell>
          <cell r="L227">
            <v>386.6</v>
          </cell>
          <cell r="P227">
            <v>450.53905731597007</v>
          </cell>
        </row>
        <row r="228">
          <cell r="B228">
            <v>35230</v>
          </cell>
          <cell r="L228">
            <v>384.1</v>
          </cell>
          <cell r="P228">
            <v>451.02321038595488</v>
          </cell>
        </row>
        <row r="229">
          <cell r="B229">
            <v>35237</v>
          </cell>
          <cell r="L229">
            <v>383.2</v>
          </cell>
          <cell r="P229">
            <v>451.50788373091109</v>
          </cell>
        </row>
        <row r="230">
          <cell r="B230">
            <v>35244</v>
          </cell>
          <cell r="L230">
            <v>382</v>
          </cell>
          <cell r="P230">
            <v>451.99307790993072</v>
          </cell>
        </row>
        <row r="231">
          <cell r="B231">
            <v>35251</v>
          </cell>
          <cell r="L231">
            <v>381.5</v>
          </cell>
          <cell r="P231">
            <v>452.47879348270624</v>
          </cell>
        </row>
        <row r="232">
          <cell r="B232">
            <v>35258</v>
          </cell>
          <cell r="L232">
            <v>383.6</v>
          </cell>
          <cell r="P232">
            <v>452.96503100953186</v>
          </cell>
        </row>
        <row r="233">
          <cell r="B233">
            <v>35265</v>
          </cell>
          <cell r="L233">
            <v>384</v>
          </cell>
          <cell r="P233">
            <v>453.45179105130381</v>
          </cell>
        </row>
        <row r="234">
          <cell r="B234">
            <v>35272</v>
          </cell>
          <cell r="L234">
            <v>385</v>
          </cell>
          <cell r="P234">
            <v>453.93907416952112</v>
          </cell>
        </row>
        <row r="235">
          <cell r="B235">
            <v>35279</v>
          </cell>
          <cell r="L235">
            <v>386.3</v>
          </cell>
          <cell r="P235">
            <v>454.426880926286</v>
          </cell>
        </row>
        <row r="236">
          <cell r="B236">
            <v>35286</v>
          </cell>
          <cell r="L236">
            <v>387.6</v>
          </cell>
          <cell r="P236">
            <v>454.91521188430505</v>
          </cell>
        </row>
        <row r="237">
          <cell r="B237">
            <v>35293</v>
          </cell>
          <cell r="L237">
            <v>386.1</v>
          </cell>
          <cell r="P237">
            <v>455.40406760688916</v>
          </cell>
        </row>
        <row r="238">
          <cell r="B238">
            <v>35300</v>
          </cell>
          <cell r="L238">
            <v>387.5</v>
          </cell>
          <cell r="P238">
            <v>455.89344865795493</v>
          </cell>
        </row>
        <row r="239">
          <cell r="B239">
            <v>35307</v>
          </cell>
          <cell r="L239">
            <v>387</v>
          </cell>
          <cell r="P239">
            <v>456.38335560202455</v>
          </cell>
        </row>
        <row r="240">
          <cell r="B240">
            <v>35314</v>
          </cell>
          <cell r="L240">
            <v>385.6</v>
          </cell>
          <cell r="P240">
            <v>456.87378900422726</v>
          </cell>
        </row>
        <row r="241">
          <cell r="B241">
            <v>35321</v>
          </cell>
          <cell r="L241">
            <v>382.8</v>
          </cell>
          <cell r="P241">
            <v>457.36474943029941</v>
          </cell>
        </row>
        <row r="242">
          <cell r="B242">
            <v>35328</v>
          </cell>
          <cell r="L242">
            <v>382.5</v>
          </cell>
          <cell r="P242">
            <v>457.85623744658523</v>
          </cell>
        </row>
        <row r="243">
          <cell r="B243">
            <v>35335</v>
          </cell>
          <cell r="L243">
            <v>380.7</v>
          </cell>
          <cell r="P243">
            <v>458.34825362003767</v>
          </cell>
        </row>
        <row r="244">
          <cell r="B244">
            <v>35342</v>
          </cell>
          <cell r="L244">
            <v>380.7</v>
          </cell>
          <cell r="P244">
            <v>458.84079851821883</v>
          </cell>
        </row>
        <row r="245">
          <cell r="B245">
            <v>35349</v>
          </cell>
          <cell r="L245">
            <v>380.7</v>
          </cell>
          <cell r="P245">
            <v>459.33387270930069</v>
          </cell>
        </row>
        <row r="246">
          <cell r="B246">
            <v>35356</v>
          </cell>
          <cell r="L246">
            <v>380</v>
          </cell>
          <cell r="P246">
            <v>459.827476762066</v>
          </cell>
        </row>
        <row r="247">
          <cell r="B247">
            <v>35363</v>
          </cell>
          <cell r="L247">
            <v>382.5</v>
          </cell>
          <cell r="P247">
            <v>460.32161124590851</v>
          </cell>
        </row>
        <row r="248">
          <cell r="B248">
            <v>35370</v>
          </cell>
          <cell r="L248">
            <v>378.5</v>
          </cell>
          <cell r="P248">
            <v>460.81627673083398</v>
          </cell>
        </row>
        <row r="249">
          <cell r="B249">
            <v>35377</v>
          </cell>
          <cell r="L249">
            <v>378.1</v>
          </cell>
          <cell r="P249">
            <v>461.31147378746061</v>
          </cell>
        </row>
        <row r="250">
          <cell r="B250">
            <v>35384</v>
          </cell>
          <cell r="L250">
            <v>379.3</v>
          </cell>
          <cell r="P250">
            <v>461.80720298701976</v>
          </cell>
        </row>
        <row r="251">
          <cell r="B251">
            <v>35391</v>
          </cell>
          <cell r="L251">
            <v>377</v>
          </cell>
          <cell r="P251">
            <v>462.3034649013569</v>
          </cell>
        </row>
        <row r="252">
          <cell r="B252">
            <v>35398</v>
          </cell>
          <cell r="L252">
            <v>371.3</v>
          </cell>
          <cell r="P252">
            <v>462.80026010293165</v>
          </cell>
        </row>
        <row r="253">
          <cell r="B253">
            <v>35405</v>
          </cell>
          <cell r="L253">
            <v>370.2</v>
          </cell>
          <cell r="P253">
            <v>463.29758916481916</v>
          </cell>
        </row>
        <row r="254">
          <cell r="B254">
            <v>35412</v>
          </cell>
          <cell r="L254">
            <v>369</v>
          </cell>
          <cell r="P254">
            <v>463.79545266071</v>
          </cell>
        </row>
        <row r="255">
          <cell r="B255">
            <v>35419</v>
          </cell>
          <cell r="L255">
            <v>369</v>
          </cell>
          <cell r="P255">
            <v>464.29385116491159</v>
          </cell>
        </row>
        <row r="256">
          <cell r="B256">
            <v>35426</v>
          </cell>
          <cell r="L256">
            <v>369.4</v>
          </cell>
          <cell r="P256">
            <v>464.79278525234838</v>
          </cell>
        </row>
        <row r="257">
          <cell r="B257">
            <v>35433</v>
          </cell>
          <cell r="L257">
            <v>364</v>
          </cell>
          <cell r="P257">
            <v>465.29225549856255</v>
          </cell>
        </row>
        <row r="258">
          <cell r="B258">
            <v>35440</v>
          </cell>
          <cell r="L258">
            <v>356.5</v>
          </cell>
          <cell r="P258">
            <v>465.79226247971485</v>
          </cell>
        </row>
        <row r="259">
          <cell r="B259">
            <v>35447</v>
          </cell>
          <cell r="L259">
            <v>355.7</v>
          </cell>
          <cell r="P259">
            <v>466.29280677258527</v>
          </cell>
        </row>
        <row r="260">
          <cell r="B260">
            <v>35454</v>
          </cell>
          <cell r="L260">
            <v>348</v>
          </cell>
          <cell r="P260">
            <v>466.7938889545735</v>
          </cell>
        </row>
        <row r="261">
          <cell r="B261">
            <v>35461</v>
          </cell>
          <cell r="L261">
            <v>349.2</v>
          </cell>
          <cell r="P261">
            <v>467.29550960369954</v>
          </cell>
        </row>
        <row r="262">
          <cell r="B262">
            <v>35468</v>
          </cell>
          <cell r="L262">
            <v>339.7</v>
          </cell>
          <cell r="P262">
            <v>467.79766929860494</v>
          </cell>
        </row>
        <row r="263">
          <cell r="B263">
            <v>35475</v>
          </cell>
          <cell r="L263">
            <v>342.6</v>
          </cell>
          <cell r="P263">
            <v>468.30036861855274</v>
          </cell>
        </row>
        <row r="264">
          <cell r="B264">
            <v>35482</v>
          </cell>
          <cell r="L264">
            <v>353.3</v>
          </cell>
          <cell r="P264">
            <v>468.80360814342856</v>
          </cell>
        </row>
        <row r="265">
          <cell r="B265">
            <v>35489</v>
          </cell>
          <cell r="L265">
            <v>358.6</v>
          </cell>
          <cell r="P265">
            <v>469.30738845374117</v>
          </cell>
        </row>
        <row r="266">
          <cell r="B266">
            <v>35496</v>
          </cell>
          <cell r="L266">
            <v>350.3</v>
          </cell>
          <cell r="P266">
            <v>469.81171013062311</v>
          </cell>
        </row>
        <row r="267">
          <cell r="B267">
            <v>35503</v>
          </cell>
          <cell r="L267">
            <v>352.8</v>
          </cell>
          <cell r="P267">
            <v>470.31657375583171</v>
          </cell>
        </row>
        <row r="268">
          <cell r="B268">
            <v>35510</v>
          </cell>
          <cell r="L268">
            <v>352.9</v>
          </cell>
          <cell r="P268">
            <v>470.82197991174883</v>
          </cell>
        </row>
        <row r="269">
          <cell r="B269">
            <v>35517</v>
          </cell>
          <cell r="L269">
            <v>352.8</v>
          </cell>
          <cell r="P269">
            <v>471.32792918138284</v>
          </cell>
        </row>
        <row r="270">
          <cell r="B270">
            <v>35524</v>
          </cell>
          <cell r="L270">
            <v>347.4</v>
          </cell>
          <cell r="P270">
            <v>471.83442214836822</v>
          </cell>
        </row>
        <row r="271">
          <cell r="B271">
            <v>35531</v>
          </cell>
          <cell r="L271">
            <v>347.9</v>
          </cell>
          <cell r="P271">
            <v>472.34145939696668</v>
          </cell>
        </row>
        <row r="272">
          <cell r="B272">
            <v>35538</v>
          </cell>
          <cell r="L272">
            <v>342.1</v>
          </cell>
          <cell r="P272">
            <v>472.84904151206786</v>
          </cell>
        </row>
        <row r="273">
          <cell r="B273">
            <v>35545</v>
          </cell>
          <cell r="L273">
            <v>342.2</v>
          </cell>
          <cell r="P273">
            <v>473.35716907918993</v>
          </cell>
        </row>
        <row r="274">
          <cell r="B274">
            <v>35552</v>
          </cell>
          <cell r="L274">
            <v>339.6</v>
          </cell>
          <cell r="P274">
            <v>473.86584268448019</v>
          </cell>
        </row>
        <row r="275">
          <cell r="B275">
            <v>35559</v>
          </cell>
          <cell r="L275">
            <v>345.8</v>
          </cell>
          <cell r="P275">
            <v>474.37506291471595</v>
          </cell>
        </row>
        <row r="276">
          <cell r="B276">
            <v>35566</v>
          </cell>
          <cell r="L276">
            <v>346.4</v>
          </cell>
          <cell r="P276">
            <v>474.88483035730485</v>
          </cell>
        </row>
        <row r="277">
          <cell r="B277">
            <v>35573</v>
          </cell>
          <cell r="L277">
            <v>346.4</v>
          </cell>
          <cell r="P277">
            <v>475.39514560028607</v>
          </cell>
        </row>
        <row r="278">
          <cell r="B278">
            <v>35580</v>
          </cell>
          <cell r="L278">
            <v>346.4</v>
          </cell>
          <cell r="P278">
            <v>475.90600923233035</v>
          </cell>
        </row>
        <row r="279">
          <cell r="B279">
            <v>35587</v>
          </cell>
          <cell r="L279">
            <v>343.9</v>
          </cell>
          <cell r="P279">
            <v>476.41742184274136</v>
          </cell>
        </row>
        <row r="280">
          <cell r="B280">
            <v>35594</v>
          </cell>
          <cell r="L280">
            <v>341.8</v>
          </cell>
          <cell r="P280">
            <v>476.92938402145563</v>
          </cell>
        </row>
        <row r="281">
          <cell r="B281">
            <v>35601</v>
          </cell>
          <cell r="L281">
            <v>339.4</v>
          </cell>
          <cell r="P281">
            <v>477.44189635904428</v>
          </cell>
        </row>
        <row r="282">
          <cell r="B282">
            <v>35608</v>
          </cell>
          <cell r="L282">
            <v>336.5</v>
          </cell>
          <cell r="P282">
            <v>477.95495944671228</v>
          </cell>
        </row>
        <row r="283">
          <cell r="B283">
            <v>35615</v>
          </cell>
          <cell r="L283">
            <v>323.60000000000002</v>
          </cell>
          <cell r="P283">
            <v>478.46857387630064</v>
          </cell>
        </row>
        <row r="284">
          <cell r="B284">
            <v>35622</v>
          </cell>
          <cell r="L284">
            <v>319</v>
          </cell>
          <cell r="P284">
            <v>478.98274024028581</v>
          </cell>
        </row>
        <row r="285">
          <cell r="B285">
            <v>35629</v>
          </cell>
          <cell r="L285">
            <v>324</v>
          </cell>
          <cell r="P285">
            <v>479.49745913178117</v>
          </cell>
        </row>
        <row r="286">
          <cell r="B286">
            <v>35636</v>
          </cell>
          <cell r="L286">
            <v>324</v>
          </cell>
          <cell r="P286">
            <v>480.01273114453761</v>
          </cell>
        </row>
        <row r="287">
          <cell r="B287">
            <v>35643</v>
          </cell>
          <cell r="L287">
            <v>326</v>
          </cell>
          <cell r="P287">
            <v>480.52855687294374</v>
          </cell>
        </row>
        <row r="288">
          <cell r="B288">
            <v>35650</v>
          </cell>
          <cell r="L288">
            <v>322.8</v>
          </cell>
          <cell r="P288">
            <v>481.04493691202714</v>
          </cell>
        </row>
        <row r="289">
          <cell r="B289">
            <v>35657</v>
          </cell>
          <cell r="L289">
            <v>324.8</v>
          </cell>
          <cell r="P289">
            <v>481.56187185745466</v>
          </cell>
        </row>
        <row r="290">
          <cell r="B290">
            <v>35664</v>
          </cell>
          <cell r="L290">
            <v>324</v>
          </cell>
          <cell r="P290">
            <v>482.07936230553338</v>
          </cell>
        </row>
        <row r="291">
          <cell r="B291">
            <v>35671</v>
          </cell>
          <cell r="L291">
            <v>324.5</v>
          </cell>
          <cell r="P291">
            <v>482.59740885321111</v>
          </cell>
        </row>
        <row r="292">
          <cell r="B292">
            <v>35678</v>
          </cell>
          <cell r="L292">
            <v>322</v>
          </cell>
          <cell r="P292">
            <v>483.11601209807731</v>
          </cell>
        </row>
        <row r="293">
          <cell r="B293">
            <v>35685</v>
          </cell>
          <cell r="L293">
            <v>323.3</v>
          </cell>
          <cell r="P293">
            <v>483.63517263836326</v>
          </cell>
        </row>
        <row r="294">
          <cell r="B294">
            <v>35692</v>
          </cell>
          <cell r="L294">
            <v>321.7</v>
          </cell>
          <cell r="P294">
            <v>484.15489107294354</v>
          </cell>
        </row>
        <row r="295">
          <cell r="B295">
            <v>35699</v>
          </cell>
          <cell r="L295">
            <v>326</v>
          </cell>
          <cell r="P295">
            <v>484.67516800133581</v>
          </cell>
        </row>
        <row r="296">
          <cell r="B296">
            <v>35706</v>
          </cell>
          <cell r="L296">
            <v>331.1</v>
          </cell>
          <cell r="P296">
            <v>485.19600402370241</v>
          </cell>
        </row>
        <row r="297">
          <cell r="B297">
            <v>35713</v>
          </cell>
          <cell r="L297">
            <v>328.9</v>
          </cell>
          <cell r="P297">
            <v>485.7173997408504</v>
          </cell>
        </row>
        <row r="298">
          <cell r="B298">
            <v>35720</v>
          </cell>
          <cell r="L298">
            <v>324.3</v>
          </cell>
          <cell r="P298">
            <v>486.23935575423246</v>
          </cell>
        </row>
        <row r="299">
          <cell r="B299">
            <v>35727</v>
          </cell>
          <cell r="L299">
            <v>317.5</v>
          </cell>
          <cell r="P299">
            <v>486.76187266594775</v>
          </cell>
        </row>
        <row r="300">
          <cell r="B300">
            <v>35734</v>
          </cell>
          <cell r="L300">
            <v>311.5</v>
          </cell>
          <cell r="P300">
            <v>487.28495107874227</v>
          </cell>
        </row>
        <row r="301">
          <cell r="B301">
            <v>35741</v>
          </cell>
          <cell r="L301">
            <v>308.5</v>
          </cell>
          <cell r="P301">
            <v>487.80859159600976</v>
          </cell>
        </row>
        <row r="302">
          <cell r="B302">
            <v>35748</v>
          </cell>
          <cell r="L302">
            <v>302.2</v>
          </cell>
          <cell r="P302">
            <v>488.33279482179256</v>
          </cell>
        </row>
        <row r="303">
          <cell r="B303">
            <v>35755</v>
          </cell>
          <cell r="L303">
            <v>303.89999999999998</v>
          </cell>
          <cell r="P303">
            <v>488.85756136078192</v>
          </cell>
        </row>
        <row r="304">
          <cell r="B304">
            <v>35762</v>
          </cell>
          <cell r="L304">
            <v>296.60000000000002</v>
          </cell>
          <cell r="P304">
            <v>489.38289181831902</v>
          </cell>
        </row>
        <row r="305">
          <cell r="B305">
            <v>35769</v>
          </cell>
          <cell r="L305">
            <v>287.2</v>
          </cell>
          <cell r="P305">
            <v>489.90878680039538</v>
          </cell>
        </row>
        <row r="306">
          <cell r="B306">
            <v>35776</v>
          </cell>
          <cell r="L306">
            <v>283.3</v>
          </cell>
          <cell r="P306">
            <v>490.43524691365383</v>
          </cell>
        </row>
        <row r="307">
          <cell r="B307">
            <v>35783</v>
          </cell>
          <cell r="L307">
            <v>289</v>
          </cell>
          <cell r="P307">
            <v>490.96227276538923</v>
          </cell>
        </row>
        <row r="308">
          <cell r="B308">
            <v>35790</v>
          </cell>
          <cell r="L308">
            <v>290.39999999999998</v>
          </cell>
          <cell r="P308">
            <v>491.48986496354883</v>
          </cell>
        </row>
        <row r="309">
          <cell r="B309">
            <v>35797</v>
          </cell>
          <cell r="L309">
            <v>287.7</v>
          </cell>
          <cell r="P309">
            <v>492.01802411673322</v>
          </cell>
        </row>
        <row r="310">
          <cell r="B310">
            <v>35804</v>
          </cell>
          <cell r="L310">
            <v>282.89999999999998</v>
          </cell>
          <cell r="P310">
            <v>492.54675083419721</v>
          </cell>
        </row>
        <row r="311">
          <cell r="B311">
            <v>35811</v>
          </cell>
          <cell r="L311">
            <v>290.5</v>
          </cell>
          <cell r="P311">
            <v>493.07604572585001</v>
          </cell>
        </row>
        <row r="312">
          <cell r="B312">
            <v>35818</v>
          </cell>
          <cell r="L312">
            <v>290.8</v>
          </cell>
          <cell r="P312">
            <v>493.60590940225643</v>
          </cell>
        </row>
        <row r="313">
          <cell r="B313">
            <v>35825</v>
          </cell>
          <cell r="L313">
            <v>304.2</v>
          </cell>
          <cell r="P313">
            <v>494.13634247463744</v>
          </cell>
        </row>
        <row r="314">
          <cell r="B314">
            <v>35832</v>
          </cell>
          <cell r="L314">
            <v>299</v>
          </cell>
          <cell r="P314">
            <v>494.66734555487068</v>
          </cell>
        </row>
        <row r="315">
          <cell r="B315">
            <v>35839</v>
          </cell>
          <cell r="L315">
            <v>299.2</v>
          </cell>
          <cell r="P315">
            <v>495.19891925549143</v>
          </cell>
        </row>
        <row r="316">
          <cell r="B316">
            <v>35846</v>
          </cell>
          <cell r="L316">
            <v>296.5</v>
          </cell>
          <cell r="P316">
            <v>495.73106418969309</v>
          </cell>
        </row>
        <row r="317">
          <cell r="B317">
            <v>35853</v>
          </cell>
          <cell r="L317">
            <v>296.89999999999998</v>
          </cell>
          <cell r="P317">
            <v>496.26378097132817</v>
          </cell>
        </row>
        <row r="318">
          <cell r="B318">
            <v>35860</v>
          </cell>
          <cell r="L318">
            <v>295</v>
          </cell>
          <cell r="P318">
            <v>496.79707021490879</v>
          </cell>
        </row>
        <row r="319">
          <cell r="B319">
            <v>35867</v>
          </cell>
          <cell r="L319">
            <v>294.60000000000002</v>
          </cell>
          <cell r="P319">
            <v>497.33093253560725</v>
          </cell>
        </row>
        <row r="320">
          <cell r="B320">
            <v>35874</v>
          </cell>
          <cell r="L320">
            <v>292.5</v>
          </cell>
          <cell r="P320">
            <v>497.86536854925714</v>
          </cell>
        </row>
        <row r="321">
          <cell r="B321">
            <v>35881</v>
          </cell>
          <cell r="L321">
            <v>302</v>
          </cell>
          <cell r="P321">
            <v>498.40037887235366</v>
          </cell>
        </row>
        <row r="322">
          <cell r="B322">
            <v>35888</v>
          </cell>
          <cell r="L322">
            <v>305.8</v>
          </cell>
          <cell r="P322">
            <v>498.93596412205471</v>
          </cell>
        </row>
        <row r="323">
          <cell r="B323">
            <v>35895</v>
          </cell>
          <cell r="L323">
            <v>307.5</v>
          </cell>
          <cell r="P323">
            <v>499.4721249161812</v>
          </cell>
        </row>
        <row r="324">
          <cell r="B324">
            <v>35902</v>
          </cell>
          <cell r="L324">
            <v>308.2</v>
          </cell>
          <cell r="P324">
            <v>500.008861873218</v>
          </cell>
        </row>
        <row r="325">
          <cell r="B325">
            <v>35909</v>
          </cell>
          <cell r="L325">
            <v>312.89999999999998</v>
          </cell>
          <cell r="P325">
            <v>500.54617561231464</v>
          </cell>
        </row>
        <row r="326">
          <cell r="B326">
            <v>35916</v>
          </cell>
          <cell r="L326">
            <v>310.8</v>
          </cell>
          <cell r="P326">
            <v>501.08406675328604</v>
          </cell>
        </row>
        <row r="327">
          <cell r="B327">
            <v>35923</v>
          </cell>
          <cell r="L327">
            <v>300</v>
          </cell>
          <cell r="P327">
            <v>501.622535916613</v>
          </cell>
        </row>
        <row r="328">
          <cell r="B328">
            <v>35930</v>
          </cell>
          <cell r="L328">
            <v>301</v>
          </cell>
          <cell r="P328">
            <v>502.16158372344341</v>
          </cell>
        </row>
        <row r="329">
          <cell r="B329">
            <v>35937</v>
          </cell>
          <cell r="L329">
            <v>301</v>
          </cell>
          <cell r="P329">
            <v>502.70121079559226</v>
          </cell>
        </row>
        <row r="330">
          <cell r="B330">
            <v>35944</v>
          </cell>
          <cell r="L330">
            <v>293.3</v>
          </cell>
          <cell r="P330">
            <v>503.24141775554313</v>
          </cell>
        </row>
        <row r="331">
          <cell r="B331">
            <v>35951</v>
          </cell>
          <cell r="L331">
            <v>293.3</v>
          </cell>
          <cell r="P331">
            <v>503.78220522644813</v>
          </cell>
        </row>
        <row r="332">
          <cell r="B332">
            <v>35958</v>
          </cell>
          <cell r="L332">
            <v>285.89999999999998</v>
          </cell>
          <cell r="P332">
            <v>504.3235738321294</v>
          </cell>
        </row>
        <row r="333">
          <cell r="B333">
            <v>35965</v>
          </cell>
          <cell r="L333">
            <v>298.8</v>
          </cell>
          <cell r="P333">
            <v>504.86552419707925</v>
          </cell>
        </row>
        <row r="334">
          <cell r="B334">
            <v>35972</v>
          </cell>
          <cell r="L334">
            <v>292.5</v>
          </cell>
          <cell r="P334">
            <v>505.40805694646099</v>
          </cell>
        </row>
        <row r="335">
          <cell r="B335">
            <v>35979</v>
          </cell>
          <cell r="L335">
            <v>294.8</v>
          </cell>
          <cell r="P335">
            <v>505.95117270610996</v>
          </cell>
        </row>
        <row r="336">
          <cell r="B336">
            <v>35986</v>
          </cell>
          <cell r="L336">
            <v>290.39999999999998</v>
          </cell>
          <cell r="P336">
            <v>506.4948721025338</v>
          </cell>
        </row>
        <row r="337">
          <cell r="B337">
            <v>35993</v>
          </cell>
          <cell r="L337">
            <v>294.2</v>
          </cell>
          <cell r="P337">
            <v>507.03915576291359</v>
          </cell>
        </row>
        <row r="338">
          <cell r="B338">
            <v>36000</v>
          </cell>
          <cell r="L338">
            <v>293.8</v>
          </cell>
          <cell r="P338">
            <v>507.58402431510427</v>
          </cell>
        </row>
        <row r="339">
          <cell r="B339">
            <v>36007</v>
          </cell>
          <cell r="L339">
            <v>288.60000000000002</v>
          </cell>
          <cell r="P339">
            <v>508.12947838763563</v>
          </cell>
        </row>
        <row r="340">
          <cell r="B340">
            <v>36014</v>
          </cell>
          <cell r="L340">
            <v>285.8</v>
          </cell>
          <cell r="P340">
            <v>508.67551860971253</v>
          </cell>
        </row>
        <row r="341">
          <cell r="B341">
            <v>36021</v>
          </cell>
          <cell r="L341">
            <v>284.8</v>
          </cell>
          <cell r="P341">
            <v>509.22214561121643</v>
          </cell>
        </row>
        <row r="342">
          <cell r="B342">
            <v>36028</v>
          </cell>
          <cell r="L342">
            <v>285.39999999999998</v>
          </cell>
          <cell r="P342">
            <v>509.76936002270526</v>
          </cell>
        </row>
        <row r="343">
          <cell r="B343">
            <v>36035</v>
          </cell>
          <cell r="L343">
            <v>274.2</v>
          </cell>
          <cell r="P343">
            <v>510.31716247541493</v>
          </cell>
        </row>
        <row r="344">
          <cell r="B344">
            <v>36042</v>
          </cell>
          <cell r="L344">
            <v>286.89999999999998</v>
          </cell>
          <cell r="P344">
            <v>510.86555360125942</v>
          </cell>
        </row>
        <row r="345">
          <cell r="B345">
            <v>36049</v>
          </cell>
          <cell r="L345">
            <v>292.89999999999998</v>
          </cell>
          <cell r="P345">
            <v>511.4145340328318</v>
          </cell>
        </row>
        <row r="346">
          <cell r="B346">
            <v>36056</v>
          </cell>
          <cell r="L346">
            <v>291.60000000000002</v>
          </cell>
          <cell r="P346">
            <v>511.96410440340503</v>
          </cell>
        </row>
        <row r="347">
          <cell r="B347">
            <v>36063</v>
          </cell>
          <cell r="L347">
            <v>296.60000000000002</v>
          </cell>
          <cell r="P347">
            <v>512.51426534693246</v>
          </cell>
        </row>
        <row r="348">
          <cell r="B348">
            <v>36070</v>
          </cell>
          <cell r="L348">
            <v>300.39999999999998</v>
          </cell>
          <cell r="P348">
            <v>513.06501749804886</v>
          </cell>
        </row>
        <row r="349">
          <cell r="B349">
            <v>36077</v>
          </cell>
          <cell r="L349">
            <v>297.39999999999998</v>
          </cell>
          <cell r="P349">
            <v>513.61636149207084</v>
          </cell>
        </row>
        <row r="350">
          <cell r="B350">
            <v>36084</v>
          </cell>
          <cell r="L350">
            <v>300</v>
          </cell>
          <cell r="P350">
            <v>514.16829796499781</v>
          </cell>
        </row>
        <row r="351">
          <cell r="B351">
            <v>36091</v>
          </cell>
          <cell r="L351">
            <v>292.39999999999998</v>
          </cell>
          <cell r="P351">
            <v>514.72082755351255</v>
          </cell>
        </row>
        <row r="352">
          <cell r="B352">
            <v>36098</v>
          </cell>
          <cell r="L352">
            <v>293</v>
          </cell>
          <cell r="P352">
            <v>515.27395089498202</v>
          </cell>
        </row>
        <row r="353">
          <cell r="B353">
            <v>36105</v>
          </cell>
          <cell r="L353">
            <v>293.10000000000002</v>
          </cell>
          <cell r="P353">
            <v>515.82766862745837</v>
          </cell>
        </row>
        <row r="354">
          <cell r="B354">
            <v>36112</v>
          </cell>
          <cell r="L354">
            <v>295.89999999999998</v>
          </cell>
          <cell r="P354">
            <v>516.38198138967903</v>
          </cell>
        </row>
        <row r="355">
          <cell r="B355">
            <v>36119</v>
          </cell>
          <cell r="L355">
            <v>295.60000000000002</v>
          </cell>
          <cell r="P355">
            <v>516.93688982106789</v>
          </cell>
        </row>
        <row r="356">
          <cell r="B356">
            <v>36126</v>
          </cell>
          <cell r="L356">
            <v>295.89999999999998</v>
          </cell>
          <cell r="P356">
            <v>517.49239456173632</v>
          </cell>
        </row>
        <row r="357">
          <cell r="B357">
            <v>36133</v>
          </cell>
          <cell r="L357">
            <v>292.60000000000002</v>
          </cell>
          <cell r="P357">
            <v>518.04849625248301</v>
          </cell>
        </row>
        <row r="358">
          <cell r="B358">
            <v>36140</v>
          </cell>
          <cell r="L358">
            <v>290.60000000000002</v>
          </cell>
          <cell r="P358">
            <v>518.60519553479583</v>
          </cell>
        </row>
        <row r="359">
          <cell r="B359">
            <v>36147</v>
          </cell>
          <cell r="L359">
            <v>290.8</v>
          </cell>
          <cell r="P359">
            <v>519.16249305085137</v>
          </cell>
        </row>
        <row r="360">
          <cell r="B360">
            <v>36154</v>
          </cell>
          <cell r="L360">
            <v>286.8</v>
          </cell>
          <cell r="P360">
            <v>519.72038944351698</v>
          </cell>
        </row>
        <row r="361">
          <cell r="B361">
            <v>36161</v>
          </cell>
          <cell r="L361">
            <v>287.2</v>
          </cell>
          <cell r="P361">
            <v>520.27888535635032</v>
          </cell>
        </row>
        <row r="362">
          <cell r="B362">
            <v>36168</v>
          </cell>
          <cell r="L362">
            <v>290.8</v>
          </cell>
          <cell r="P362">
            <v>520.83798143360093</v>
          </cell>
        </row>
        <row r="363">
          <cell r="B363">
            <v>36175</v>
          </cell>
          <cell r="L363">
            <v>286.39999999999998</v>
          </cell>
          <cell r="P363">
            <v>521.39767832021062</v>
          </cell>
        </row>
        <row r="364">
          <cell r="B364">
            <v>36182</v>
          </cell>
          <cell r="L364">
            <v>287.10000000000002</v>
          </cell>
          <cell r="P364">
            <v>521.95797666181397</v>
          </cell>
        </row>
        <row r="365">
          <cell r="B365">
            <v>36189</v>
          </cell>
          <cell r="L365">
            <v>286.39999999999998</v>
          </cell>
          <cell r="P365">
            <v>522.51887710473966</v>
          </cell>
        </row>
        <row r="366">
          <cell r="B366">
            <v>36196</v>
          </cell>
          <cell r="L366">
            <v>290</v>
          </cell>
          <cell r="P366">
            <v>523.08038029601084</v>
          </cell>
        </row>
        <row r="367">
          <cell r="B367">
            <v>36203</v>
          </cell>
          <cell r="L367">
            <v>290</v>
          </cell>
          <cell r="P367">
            <v>523.64248688334624</v>
          </cell>
        </row>
        <row r="368">
          <cell r="B368">
            <v>36210</v>
          </cell>
          <cell r="L368">
            <v>288</v>
          </cell>
          <cell r="P368">
            <v>524.20519751515997</v>
          </cell>
        </row>
        <row r="369">
          <cell r="B369">
            <v>36217</v>
          </cell>
          <cell r="L369">
            <v>286</v>
          </cell>
          <cell r="P369">
            <v>524.76851284056352</v>
          </cell>
        </row>
        <row r="370">
          <cell r="B370">
            <v>36224</v>
          </cell>
          <cell r="L370">
            <v>288</v>
          </cell>
          <cell r="P370">
            <v>525.33243350936573</v>
          </cell>
        </row>
        <row r="371">
          <cell r="B371">
            <v>36231</v>
          </cell>
          <cell r="L371">
            <v>291.2</v>
          </cell>
          <cell r="P371">
            <v>525.89696017207359</v>
          </cell>
        </row>
        <row r="372">
          <cell r="B372">
            <v>36238</v>
          </cell>
          <cell r="L372">
            <v>283.60000000000002</v>
          </cell>
          <cell r="P372">
            <v>526.46209347989338</v>
          </cell>
        </row>
        <row r="373">
          <cell r="B373">
            <v>36245</v>
          </cell>
          <cell r="L373">
            <v>279.2</v>
          </cell>
          <cell r="P373">
            <v>527.02783408473113</v>
          </cell>
        </row>
        <row r="374">
          <cell r="B374">
            <v>36252</v>
          </cell>
          <cell r="L374">
            <v>280.60000000000002</v>
          </cell>
          <cell r="P374">
            <v>527.59418263919304</v>
          </cell>
        </row>
        <row r="375">
          <cell r="B375">
            <v>36259</v>
          </cell>
          <cell r="L375">
            <v>281.2</v>
          </cell>
          <cell r="P375">
            <v>528.16113979658712</v>
          </cell>
        </row>
        <row r="376">
          <cell r="B376">
            <v>36266</v>
          </cell>
          <cell r="L376">
            <v>283.89999999999998</v>
          </cell>
          <cell r="P376">
            <v>528.72870621092329</v>
          </cell>
        </row>
        <row r="377">
          <cell r="B377">
            <v>36273</v>
          </cell>
          <cell r="L377">
            <v>283.60000000000002</v>
          </cell>
          <cell r="P377">
            <v>529.29688253691393</v>
          </cell>
        </row>
        <row r="378">
          <cell r="B378">
            <v>36280</v>
          </cell>
          <cell r="L378">
            <v>286.60000000000002</v>
          </cell>
          <cell r="P378">
            <v>529.86566942997547</v>
          </cell>
        </row>
        <row r="379">
          <cell r="B379">
            <v>36287</v>
          </cell>
          <cell r="L379">
            <v>282.39999999999998</v>
          </cell>
          <cell r="P379">
            <v>530.43506754622842</v>
          </cell>
        </row>
        <row r="380">
          <cell r="B380">
            <v>36294</v>
          </cell>
          <cell r="L380">
            <v>275.89999999999998</v>
          </cell>
          <cell r="P380">
            <v>531.00507754249827</v>
          </cell>
        </row>
        <row r="381">
          <cell r="B381">
            <v>36301</v>
          </cell>
          <cell r="L381">
            <v>272.39999999999998</v>
          </cell>
          <cell r="P381">
            <v>531.57570007631648</v>
          </cell>
        </row>
        <row r="382">
          <cell r="B382">
            <v>36308</v>
          </cell>
          <cell r="L382">
            <v>270.2</v>
          </cell>
          <cell r="P382">
            <v>532.1469358059212</v>
          </cell>
        </row>
        <row r="383">
          <cell r="B383">
            <v>36315</v>
          </cell>
          <cell r="L383">
            <v>264.39999999999998</v>
          </cell>
          <cell r="P383">
            <v>532.71878539025761</v>
          </cell>
        </row>
        <row r="384">
          <cell r="B384">
            <v>36322</v>
          </cell>
          <cell r="L384">
            <v>259.8</v>
          </cell>
          <cell r="P384">
            <v>533.29124948897913</v>
          </cell>
        </row>
        <row r="385">
          <cell r="B385">
            <v>36329</v>
          </cell>
          <cell r="L385">
            <v>259.39999999999998</v>
          </cell>
          <cell r="P385">
            <v>533.86432876244828</v>
          </cell>
        </row>
        <row r="386">
          <cell r="B386">
            <v>36336</v>
          </cell>
          <cell r="L386">
            <v>259.39999999999998</v>
          </cell>
          <cell r="P386">
            <v>534.43802387173696</v>
          </cell>
        </row>
        <row r="387">
          <cell r="B387">
            <v>36343</v>
          </cell>
          <cell r="L387">
            <v>263.2</v>
          </cell>
          <cell r="P387">
            <v>535.01233547862762</v>
          </cell>
        </row>
        <row r="388">
          <cell r="B388">
            <v>36350</v>
          </cell>
          <cell r="L388">
            <v>257</v>
          </cell>
          <cell r="P388">
            <v>535.58726424561371</v>
          </cell>
        </row>
        <row r="389">
          <cell r="B389">
            <v>36357</v>
          </cell>
          <cell r="L389">
            <v>253.6</v>
          </cell>
          <cell r="P389">
            <v>536.16281083590059</v>
          </cell>
        </row>
        <row r="390">
          <cell r="B390">
            <v>36364</v>
          </cell>
          <cell r="L390">
            <v>255</v>
          </cell>
          <cell r="P390">
            <v>536.73897591340642</v>
          </cell>
        </row>
        <row r="391">
          <cell r="B391">
            <v>36371</v>
          </cell>
          <cell r="L391">
            <v>256.2</v>
          </cell>
          <cell r="P391">
            <v>537.31576014276288</v>
          </cell>
        </row>
        <row r="392">
          <cell r="B392">
            <v>36378</v>
          </cell>
          <cell r="L392">
            <v>255.8</v>
          </cell>
          <cell r="P392">
            <v>537.89316418931571</v>
          </cell>
        </row>
        <row r="393">
          <cell r="B393">
            <v>36385</v>
          </cell>
          <cell r="L393">
            <v>260.60000000000002</v>
          </cell>
          <cell r="P393">
            <v>538.47118871912573</v>
          </cell>
        </row>
        <row r="394">
          <cell r="B394">
            <v>36392</v>
          </cell>
          <cell r="L394">
            <v>258.60000000000002</v>
          </cell>
          <cell r="P394">
            <v>539.04983439896944</v>
          </cell>
        </row>
        <row r="395">
          <cell r="B395">
            <v>36399</v>
          </cell>
          <cell r="L395">
            <v>253.4</v>
          </cell>
          <cell r="P395">
            <v>539.62910189633988</v>
          </cell>
        </row>
        <row r="396">
          <cell r="B396">
            <v>36406</v>
          </cell>
          <cell r="L396">
            <v>254.2</v>
          </cell>
          <cell r="P396">
            <v>540.20899187944747</v>
          </cell>
        </row>
        <row r="397">
          <cell r="B397">
            <v>36413</v>
          </cell>
          <cell r="L397">
            <v>256.60000000000002</v>
          </cell>
          <cell r="P397">
            <v>540.78950501722045</v>
          </cell>
        </row>
        <row r="398">
          <cell r="B398">
            <v>36420</v>
          </cell>
          <cell r="L398">
            <v>255</v>
          </cell>
          <cell r="P398">
            <v>541.37064197930636</v>
          </cell>
        </row>
        <row r="399">
          <cell r="B399">
            <v>36427</v>
          </cell>
          <cell r="L399">
            <v>269</v>
          </cell>
          <cell r="P399">
            <v>541.9524034360719</v>
          </cell>
        </row>
        <row r="400">
          <cell r="B400">
            <v>36434</v>
          </cell>
          <cell r="L400">
            <v>304</v>
          </cell>
          <cell r="P400">
            <v>542.53479005860447</v>
          </cell>
        </row>
        <row r="401">
          <cell r="B401">
            <v>36441</v>
          </cell>
          <cell r="L401">
            <v>320.3</v>
          </cell>
          <cell r="P401">
            <v>543.11780251871232</v>
          </cell>
        </row>
        <row r="402">
          <cell r="B402">
            <v>36448</v>
          </cell>
          <cell r="L402">
            <v>315.39999999999998</v>
          </cell>
          <cell r="P402">
            <v>543.70144148892564</v>
          </cell>
        </row>
        <row r="403">
          <cell r="B403">
            <v>36455</v>
          </cell>
          <cell r="L403">
            <v>301.3</v>
          </cell>
          <cell r="P403">
            <v>544.28570764249787</v>
          </cell>
        </row>
        <row r="404">
          <cell r="B404">
            <v>36462</v>
          </cell>
          <cell r="L404">
            <v>301.2</v>
          </cell>
          <cell r="P404">
            <v>544.87060165340529</v>
          </cell>
        </row>
        <row r="405">
          <cell r="B405">
            <v>36469</v>
          </cell>
          <cell r="L405">
            <v>290.7</v>
          </cell>
          <cell r="P405">
            <v>545.4561241963487</v>
          </cell>
        </row>
        <row r="406">
          <cell r="B406">
            <v>36476</v>
          </cell>
          <cell r="L406">
            <v>293.10000000000002</v>
          </cell>
          <cell r="P406">
            <v>546.04227594675388</v>
          </cell>
        </row>
        <row r="407">
          <cell r="B407">
            <v>36483</v>
          </cell>
          <cell r="L407">
            <v>295</v>
          </cell>
          <cell r="P407">
            <v>546.62905758077261</v>
          </cell>
        </row>
        <row r="408">
          <cell r="B408">
            <v>36490</v>
          </cell>
          <cell r="L408">
            <v>298</v>
          </cell>
          <cell r="P408">
            <v>547.21646977528303</v>
          </cell>
        </row>
        <row r="409">
          <cell r="B409">
            <v>36497</v>
          </cell>
          <cell r="L409">
            <v>280.10000000000002</v>
          </cell>
          <cell r="P409">
            <v>547.80451320789075</v>
          </cell>
        </row>
        <row r="410">
          <cell r="B410">
            <v>36504</v>
          </cell>
          <cell r="L410">
            <v>279.60000000000002</v>
          </cell>
          <cell r="P410">
            <v>548.39318855692966</v>
          </cell>
        </row>
        <row r="411">
          <cell r="B411">
            <v>36511</v>
          </cell>
          <cell r="L411">
            <v>283.60000000000002</v>
          </cell>
          <cell r="P411">
            <v>548.98249650146238</v>
          </cell>
        </row>
        <row r="412">
          <cell r="B412">
            <v>36518</v>
          </cell>
          <cell r="L412">
            <v>286.3</v>
          </cell>
          <cell r="P412">
            <v>549.57243772128152</v>
          </cell>
        </row>
        <row r="413">
          <cell r="B413">
            <v>36525</v>
          </cell>
          <cell r="L413">
            <v>289.8</v>
          </cell>
          <cell r="P413">
            <v>550.16301289690978</v>
          </cell>
        </row>
        <row r="414">
          <cell r="B414">
            <v>36532</v>
          </cell>
          <cell r="L414">
            <v>282</v>
          </cell>
          <cell r="P414">
            <v>550.75422270960155</v>
          </cell>
        </row>
        <row r="415">
          <cell r="B415">
            <v>36539</v>
          </cell>
          <cell r="L415">
            <v>284</v>
          </cell>
          <cell r="P415">
            <v>551.34606784134326</v>
          </cell>
        </row>
        <row r="416">
          <cell r="B416">
            <v>36546</v>
          </cell>
          <cell r="L416">
            <v>288.89999999999998</v>
          </cell>
          <cell r="P416">
            <v>551.93854897485403</v>
          </cell>
        </row>
        <row r="417">
          <cell r="B417">
            <v>36553</v>
          </cell>
          <cell r="L417">
            <v>283.5</v>
          </cell>
          <cell r="P417">
            <v>552.53166679358674</v>
          </cell>
        </row>
        <row r="418">
          <cell r="B418">
            <v>36560</v>
          </cell>
          <cell r="L418">
            <v>299.10000000000002</v>
          </cell>
          <cell r="P418">
            <v>553.12542198172866</v>
          </cell>
        </row>
        <row r="419">
          <cell r="B419">
            <v>36567</v>
          </cell>
          <cell r="L419">
            <v>311.7</v>
          </cell>
          <cell r="P419">
            <v>553.71981522420242</v>
          </cell>
        </row>
        <row r="420">
          <cell r="B420">
            <v>36574</v>
          </cell>
          <cell r="L420">
            <v>304.8</v>
          </cell>
          <cell r="P420">
            <v>554.3148472066664</v>
          </cell>
        </row>
        <row r="421">
          <cell r="B421">
            <v>36581</v>
          </cell>
          <cell r="L421">
            <v>292.60000000000002</v>
          </cell>
          <cell r="P421">
            <v>554.91051861551625</v>
          </cell>
        </row>
        <row r="422">
          <cell r="B422">
            <v>36588</v>
          </cell>
          <cell r="L422">
            <v>288.8</v>
          </cell>
          <cell r="P422">
            <v>555.50683013788478</v>
          </cell>
        </row>
        <row r="423">
          <cell r="B423">
            <v>36595</v>
          </cell>
          <cell r="L423">
            <v>288.60000000000002</v>
          </cell>
          <cell r="P423">
            <v>556.10378246164339</v>
          </cell>
        </row>
        <row r="424">
          <cell r="B424">
            <v>36602</v>
          </cell>
          <cell r="L424">
            <v>284.2</v>
          </cell>
          <cell r="P424">
            <v>556.70137627540271</v>
          </cell>
        </row>
        <row r="425">
          <cell r="B425">
            <v>36609</v>
          </cell>
          <cell r="L425">
            <v>285.5</v>
          </cell>
          <cell r="P425">
            <v>557.29961226851321</v>
          </cell>
        </row>
        <row r="426">
          <cell r="B426">
            <v>36616</v>
          </cell>
          <cell r="L426">
            <v>275.89999999999998</v>
          </cell>
          <cell r="P426">
            <v>557.89849113106629</v>
          </cell>
        </row>
        <row r="427">
          <cell r="B427">
            <v>36623</v>
          </cell>
          <cell r="L427">
            <v>280.2</v>
          </cell>
          <cell r="P427">
            <v>558.49801355389491</v>
          </cell>
        </row>
        <row r="428">
          <cell r="B428">
            <v>36630</v>
          </cell>
          <cell r="L428">
            <v>283</v>
          </cell>
          <cell r="P428">
            <v>559.09818022857439</v>
          </cell>
        </row>
        <row r="429">
          <cell r="B429">
            <v>36637</v>
          </cell>
          <cell r="L429">
            <v>280.2</v>
          </cell>
          <cell r="P429">
            <v>559.69899184742314</v>
          </cell>
        </row>
        <row r="430">
          <cell r="B430">
            <v>36644</v>
          </cell>
          <cell r="L430">
            <v>273.5</v>
          </cell>
          <cell r="P430">
            <v>560.30044910350352</v>
          </cell>
        </row>
        <row r="431">
          <cell r="B431">
            <v>36651</v>
          </cell>
          <cell r="L431">
            <v>278.89999999999998</v>
          </cell>
          <cell r="P431">
            <v>560.90255269062288</v>
          </cell>
        </row>
        <row r="432">
          <cell r="B432">
            <v>36658</v>
          </cell>
          <cell r="L432">
            <v>276.39999999999998</v>
          </cell>
          <cell r="P432">
            <v>561.50530330333402</v>
          </cell>
        </row>
        <row r="433">
          <cell r="B433">
            <v>36665</v>
          </cell>
          <cell r="L433">
            <v>274.10000000000002</v>
          </cell>
          <cell r="P433">
            <v>562.10870163693596</v>
          </cell>
        </row>
        <row r="434">
          <cell r="B434">
            <v>36672</v>
          </cell>
          <cell r="L434">
            <v>272</v>
          </cell>
          <cell r="P434">
            <v>562.71274838747513</v>
          </cell>
        </row>
        <row r="435">
          <cell r="B435">
            <v>36679</v>
          </cell>
          <cell r="L435">
            <v>281.39999999999998</v>
          </cell>
          <cell r="P435">
            <v>563.31744425174588</v>
          </cell>
        </row>
        <row r="436">
          <cell r="B436">
            <v>36686</v>
          </cell>
          <cell r="L436">
            <v>283.39999999999998</v>
          </cell>
          <cell r="P436">
            <v>563.92278992729109</v>
          </cell>
        </row>
        <row r="437">
          <cell r="B437">
            <v>36693</v>
          </cell>
          <cell r="L437">
            <v>289.2</v>
          </cell>
          <cell r="P437">
            <v>564.52878611240374</v>
          </cell>
        </row>
        <row r="438">
          <cell r="B438">
            <v>36700</v>
          </cell>
          <cell r="L438">
            <v>283.2</v>
          </cell>
          <cell r="P438">
            <v>565.13543350612656</v>
          </cell>
        </row>
        <row r="439">
          <cell r="B439">
            <v>36707</v>
          </cell>
          <cell r="L439">
            <v>290.10000000000002</v>
          </cell>
          <cell r="P439">
            <v>565.74273280825412</v>
          </cell>
        </row>
        <row r="440">
          <cell r="B440">
            <v>36714</v>
          </cell>
          <cell r="L440">
            <v>283.60000000000002</v>
          </cell>
          <cell r="P440">
            <v>566.35068471933255</v>
          </cell>
        </row>
        <row r="441">
          <cell r="B441">
            <v>36721</v>
          </cell>
          <cell r="L441">
            <v>281.39999999999998</v>
          </cell>
          <cell r="P441">
            <v>566.95928994066094</v>
          </cell>
        </row>
        <row r="442">
          <cell r="B442">
            <v>36728</v>
          </cell>
          <cell r="L442">
            <v>280.39999999999998</v>
          </cell>
          <cell r="P442">
            <v>567.568549174292</v>
          </cell>
        </row>
        <row r="443">
          <cell r="B443">
            <v>36735</v>
          </cell>
          <cell r="L443">
            <v>278.39999999999998</v>
          </cell>
          <cell r="P443">
            <v>568.17846312303277</v>
          </cell>
        </row>
        <row r="444">
          <cell r="B444">
            <v>36742</v>
          </cell>
          <cell r="L444">
            <v>273.2</v>
          </cell>
          <cell r="P444">
            <v>568.78903249044583</v>
          </cell>
        </row>
        <row r="445">
          <cell r="B445">
            <v>36749</v>
          </cell>
          <cell r="L445">
            <v>275.10000000000002</v>
          </cell>
          <cell r="P445">
            <v>569.40025798084935</v>
          </cell>
        </row>
        <row r="446">
          <cell r="B446">
            <v>36756</v>
          </cell>
          <cell r="L446">
            <v>276.60000000000002</v>
          </cell>
          <cell r="P446">
            <v>570.01214029931896</v>
          </cell>
        </row>
        <row r="447">
          <cell r="B447">
            <v>36763</v>
          </cell>
          <cell r="L447">
            <v>274.2</v>
          </cell>
          <cell r="P447">
            <v>570.62468015168736</v>
          </cell>
        </row>
        <row r="448">
          <cell r="B448">
            <v>36770</v>
          </cell>
          <cell r="L448">
            <v>276.89999999999998</v>
          </cell>
          <cell r="P448">
            <v>571.2378782445461</v>
          </cell>
        </row>
        <row r="449">
          <cell r="B449">
            <v>36777</v>
          </cell>
          <cell r="L449">
            <v>273</v>
          </cell>
          <cell r="P449">
            <v>571.85173528524604</v>
          </cell>
        </row>
        <row r="450">
          <cell r="B450">
            <v>36784</v>
          </cell>
          <cell r="L450">
            <v>272.60000000000002</v>
          </cell>
          <cell r="P450">
            <v>572.46625198189793</v>
          </cell>
        </row>
        <row r="451">
          <cell r="B451">
            <v>36791</v>
          </cell>
          <cell r="L451">
            <v>272.10000000000002</v>
          </cell>
          <cell r="P451">
            <v>573.08142904337376</v>
          </cell>
        </row>
        <row r="452">
          <cell r="B452">
            <v>36798</v>
          </cell>
          <cell r="L452">
            <v>274.10000000000002</v>
          </cell>
          <cell r="P452">
            <v>573.69726717930712</v>
          </cell>
        </row>
        <row r="453">
          <cell r="B453">
            <v>36805</v>
          </cell>
          <cell r="L453">
            <v>269.60000000000002</v>
          </cell>
          <cell r="P453">
            <v>574.31376710009408</v>
          </cell>
        </row>
        <row r="454">
          <cell r="B454">
            <v>36812</v>
          </cell>
          <cell r="L454">
            <v>272.60000000000002</v>
          </cell>
          <cell r="P454">
            <v>574.93092951689437</v>
          </cell>
        </row>
        <row r="455">
          <cell r="B455">
            <v>36819</v>
          </cell>
          <cell r="L455">
            <v>271.5</v>
          </cell>
          <cell r="P455">
            <v>575.54875514163177</v>
          </cell>
        </row>
        <row r="456">
          <cell r="B456">
            <v>36826</v>
          </cell>
          <cell r="L456">
            <v>264.60000000000002</v>
          </cell>
          <cell r="P456">
            <v>576.1672446869951</v>
          </cell>
        </row>
        <row r="457">
          <cell r="B457">
            <v>36833</v>
          </cell>
          <cell r="L457">
            <v>265.2</v>
          </cell>
          <cell r="P457">
            <v>576.78639886643896</v>
          </cell>
        </row>
        <row r="458">
          <cell r="B458">
            <v>36840</v>
          </cell>
          <cell r="L458">
            <v>264.60000000000002</v>
          </cell>
          <cell r="P458">
            <v>577.40621839418486</v>
          </cell>
        </row>
        <row r="459">
          <cell r="B459">
            <v>36847</v>
          </cell>
          <cell r="L459">
            <v>265.8</v>
          </cell>
          <cell r="P459">
            <v>578.02670398522162</v>
          </cell>
        </row>
        <row r="460">
          <cell r="B460">
            <v>36854</v>
          </cell>
          <cell r="L460">
            <v>266</v>
          </cell>
          <cell r="P460">
            <v>578.64785635530654</v>
          </cell>
        </row>
        <row r="461">
          <cell r="B461">
            <v>36861</v>
          </cell>
          <cell r="L461">
            <v>269.39999999999998</v>
          </cell>
          <cell r="P461">
            <v>579.26967622096606</v>
          </cell>
        </row>
        <row r="462">
          <cell r="B462">
            <v>36868</v>
          </cell>
          <cell r="L462">
            <v>272.7</v>
          </cell>
          <cell r="P462">
            <v>579.89216429949636</v>
          </cell>
        </row>
        <row r="463">
          <cell r="B463">
            <v>36875</v>
          </cell>
          <cell r="L463">
            <v>270.89999999999998</v>
          </cell>
          <cell r="P463">
            <v>580.51532130896476</v>
          </cell>
        </row>
        <row r="464">
          <cell r="B464">
            <v>36882</v>
          </cell>
          <cell r="L464">
            <v>274</v>
          </cell>
          <cell r="P464">
            <v>581.13914796821007</v>
          </cell>
        </row>
        <row r="465">
          <cell r="B465">
            <v>36889</v>
          </cell>
          <cell r="L465">
            <v>272.39999999999998</v>
          </cell>
          <cell r="P465">
            <v>581.7636449968436</v>
          </cell>
        </row>
        <row r="466">
          <cell r="B466">
            <v>36896</v>
          </cell>
          <cell r="L466">
            <v>268.10000000000002</v>
          </cell>
          <cell r="P466">
            <v>582.38881311524983</v>
          </cell>
        </row>
        <row r="467">
          <cell r="B467">
            <v>36903</v>
          </cell>
          <cell r="L467">
            <v>264.2</v>
          </cell>
          <cell r="P467">
            <v>583.0146530445877</v>
          </cell>
        </row>
        <row r="468">
          <cell r="B468">
            <v>36910</v>
          </cell>
          <cell r="L468">
            <v>264.89999999999998</v>
          </cell>
          <cell r="P468">
            <v>583.64116550679068</v>
          </cell>
        </row>
        <row r="469">
          <cell r="B469">
            <v>36917</v>
          </cell>
          <cell r="L469">
            <v>263</v>
          </cell>
          <cell r="P469">
            <v>584.26835122456851</v>
          </cell>
        </row>
        <row r="470">
          <cell r="B470">
            <v>36924</v>
          </cell>
          <cell r="L470">
            <v>267.5</v>
          </cell>
          <cell r="P470">
            <v>584.89621092140703</v>
          </cell>
        </row>
        <row r="471">
          <cell r="B471">
            <v>36931</v>
          </cell>
          <cell r="L471">
            <v>260.60000000000002</v>
          </cell>
          <cell r="P471">
            <v>585.52474532156998</v>
          </cell>
        </row>
        <row r="472">
          <cell r="B472">
            <v>36938</v>
          </cell>
          <cell r="L472">
            <v>259</v>
          </cell>
          <cell r="P472">
            <v>586.15395515009925</v>
          </cell>
        </row>
        <row r="473">
          <cell r="B473">
            <v>36945</v>
          </cell>
          <cell r="L473">
            <v>261.5</v>
          </cell>
          <cell r="P473">
            <v>586.78384113281584</v>
          </cell>
        </row>
        <row r="474">
          <cell r="B474">
            <v>36952</v>
          </cell>
          <cell r="L474">
            <v>262.8</v>
          </cell>
          <cell r="P474">
            <v>587.41440399632063</v>
          </cell>
        </row>
        <row r="475">
          <cell r="B475">
            <v>36959</v>
          </cell>
          <cell r="L475">
            <v>272.39999999999998</v>
          </cell>
          <cell r="P475">
            <v>588.04564446799554</v>
          </cell>
        </row>
        <row r="476">
          <cell r="B476">
            <v>36966</v>
          </cell>
          <cell r="L476">
            <v>258.8</v>
          </cell>
          <cell r="P476">
            <v>588.67756327600398</v>
          </cell>
        </row>
        <row r="477">
          <cell r="B477">
            <v>36973</v>
          </cell>
          <cell r="L477">
            <v>262.39999999999998</v>
          </cell>
          <cell r="P477">
            <v>589.31016114929196</v>
          </cell>
        </row>
        <row r="478">
          <cell r="B478">
            <v>36980</v>
          </cell>
          <cell r="L478">
            <v>258</v>
          </cell>
          <cell r="P478">
            <v>589.94343881758869</v>
          </cell>
        </row>
        <row r="479">
          <cell r="B479">
            <v>36987</v>
          </cell>
          <cell r="L479">
            <v>259.89999999999998</v>
          </cell>
          <cell r="P479">
            <v>590.5773970114077</v>
          </cell>
        </row>
        <row r="480">
          <cell r="B480">
            <v>36994</v>
          </cell>
          <cell r="L480">
            <v>260.10000000000002</v>
          </cell>
          <cell r="P480">
            <v>591.21203646204731</v>
          </cell>
        </row>
        <row r="481">
          <cell r="B481">
            <v>37001</v>
          </cell>
          <cell r="L481">
            <v>264.60000000000002</v>
          </cell>
          <cell r="P481">
            <v>591.84735790159198</v>
          </cell>
        </row>
        <row r="482">
          <cell r="B482">
            <v>37008</v>
          </cell>
          <cell r="L482">
            <v>264</v>
          </cell>
          <cell r="P482">
            <v>592.48336206291265</v>
          </cell>
        </row>
        <row r="483">
          <cell r="B483">
            <v>37015</v>
          </cell>
          <cell r="L483">
            <v>266.10000000000002</v>
          </cell>
          <cell r="P483">
            <v>593.12004967966789</v>
          </cell>
        </row>
        <row r="484">
          <cell r="B484">
            <v>37022</v>
          </cell>
          <cell r="L484">
            <v>268</v>
          </cell>
          <cell r="P484">
            <v>593.75742148630479</v>
          </cell>
        </row>
        <row r="485">
          <cell r="B485">
            <v>37029</v>
          </cell>
          <cell r="L485">
            <v>286.39999999999998</v>
          </cell>
          <cell r="P485">
            <v>594.39547821805945</v>
          </cell>
        </row>
        <row r="486">
          <cell r="B486">
            <v>37036</v>
          </cell>
          <cell r="L486">
            <v>277.89999999999998</v>
          </cell>
          <cell r="P486">
            <v>595.0342206109583</v>
          </cell>
        </row>
        <row r="487">
          <cell r="B487">
            <v>37043</v>
          </cell>
          <cell r="L487">
            <v>267</v>
          </cell>
          <cell r="P487">
            <v>595.67364940181835</v>
          </cell>
        </row>
        <row r="488">
          <cell r="B488">
            <v>37050</v>
          </cell>
          <cell r="L488">
            <v>273.5</v>
          </cell>
          <cell r="P488">
            <v>596.31376532824879</v>
          </cell>
        </row>
        <row r="489">
          <cell r="B489">
            <v>37057</v>
          </cell>
          <cell r="L489">
            <v>271.10000000000002</v>
          </cell>
          <cell r="P489">
            <v>596.95456912865143</v>
          </cell>
        </row>
        <row r="490">
          <cell r="B490">
            <v>37064</v>
          </cell>
          <cell r="L490">
            <v>272.60000000000002</v>
          </cell>
          <cell r="P490">
            <v>597.59606154222126</v>
          </cell>
        </row>
        <row r="491">
          <cell r="B491">
            <v>37071</v>
          </cell>
          <cell r="L491">
            <v>270.89999999999998</v>
          </cell>
          <cell r="P491">
            <v>598.23824330894786</v>
          </cell>
        </row>
        <row r="492">
          <cell r="B492">
            <v>37078</v>
          </cell>
          <cell r="L492">
            <v>266.2</v>
          </cell>
          <cell r="P492">
            <v>598.8811151696159</v>
          </cell>
        </row>
        <row r="493">
          <cell r="B493">
            <v>37085</v>
          </cell>
          <cell r="L493">
            <v>267.39999999999998</v>
          </cell>
          <cell r="P493">
            <v>599.52467786580621</v>
          </cell>
        </row>
        <row r="494">
          <cell r="B494">
            <v>37092</v>
          </cell>
          <cell r="L494">
            <v>270.10000000000002</v>
          </cell>
          <cell r="P494">
            <v>600.16893213989636</v>
          </cell>
        </row>
        <row r="495">
          <cell r="B495">
            <v>37099</v>
          </cell>
          <cell r="L495">
            <v>267.89999999999998</v>
          </cell>
          <cell r="P495">
            <v>600.81387873506196</v>
          </cell>
        </row>
        <row r="496">
          <cell r="B496">
            <v>37106</v>
          </cell>
          <cell r="L496">
            <v>268.39999999999998</v>
          </cell>
          <cell r="P496">
            <v>601.45951839527686</v>
          </cell>
        </row>
        <row r="497">
          <cell r="B497">
            <v>37113</v>
          </cell>
          <cell r="L497">
            <v>274.2</v>
          </cell>
          <cell r="P497">
            <v>602.10585186531478</v>
          </cell>
        </row>
        <row r="498">
          <cell r="B498">
            <v>37120</v>
          </cell>
          <cell r="L498">
            <v>279.2</v>
          </cell>
          <cell r="P498">
            <v>602.75287989074957</v>
          </cell>
        </row>
        <row r="499">
          <cell r="B499">
            <v>37127</v>
          </cell>
          <cell r="L499">
            <v>272.89999999999998</v>
          </cell>
          <cell r="P499">
            <v>603.40060321795625</v>
          </cell>
        </row>
        <row r="500">
          <cell r="B500">
            <v>37134</v>
          </cell>
          <cell r="L500">
            <v>274.39999999999998</v>
          </cell>
          <cell r="P500">
            <v>604.04902259411222</v>
          </cell>
        </row>
        <row r="501">
          <cell r="B501">
            <v>37141</v>
          </cell>
          <cell r="L501">
            <v>273.10000000000002</v>
          </cell>
          <cell r="P501">
            <v>604.69813876719718</v>
          </cell>
        </row>
        <row r="502">
          <cell r="B502">
            <v>37148</v>
          </cell>
          <cell r="L502">
            <v>286.3</v>
          </cell>
          <cell r="P502">
            <v>605.34795248599517</v>
          </cell>
        </row>
        <row r="503">
          <cell r="B503">
            <v>37155</v>
          </cell>
          <cell r="L503">
            <v>291.7</v>
          </cell>
          <cell r="P503">
            <v>605.99846450009466</v>
          </cell>
        </row>
        <row r="504">
          <cell r="B504">
            <v>37162</v>
          </cell>
          <cell r="L504">
            <v>293</v>
          </cell>
          <cell r="P504">
            <v>606.64967555988972</v>
          </cell>
        </row>
        <row r="505">
          <cell r="B505">
            <v>37169</v>
          </cell>
          <cell r="L505">
            <v>291.2</v>
          </cell>
          <cell r="P505">
            <v>607.30158641658079</v>
          </cell>
        </row>
        <row r="506">
          <cell r="B506">
            <v>37176</v>
          </cell>
          <cell r="L506">
            <v>284.7</v>
          </cell>
          <cell r="P506">
            <v>607.95419782217539</v>
          </cell>
        </row>
        <row r="507">
          <cell r="B507">
            <v>37183</v>
          </cell>
          <cell r="L507">
            <v>279.8</v>
          </cell>
          <cell r="P507">
            <v>608.60751052948922</v>
          </cell>
        </row>
        <row r="508">
          <cell r="B508">
            <v>37190</v>
          </cell>
          <cell r="L508">
            <v>277.39999999999998</v>
          </cell>
          <cell r="P508">
            <v>609.26152529214721</v>
          </cell>
        </row>
        <row r="509">
          <cell r="B509">
            <v>37197</v>
          </cell>
          <cell r="L509">
            <v>280</v>
          </cell>
          <cell r="P509">
            <v>609.91624286458386</v>
          </cell>
        </row>
        <row r="510">
          <cell r="B510">
            <v>37204</v>
          </cell>
          <cell r="L510">
            <v>277.39999999999998</v>
          </cell>
          <cell r="P510">
            <v>610.5716640020446</v>
          </cell>
        </row>
        <row r="511">
          <cell r="B511">
            <v>37211</v>
          </cell>
          <cell r="L511">
            <v>274.89999999999998</v>
          </cell>
          <cell r="P511">
            <v>611.22778946058611</v>
          </cell>
        </row>
        <row r="512">
          <cell r="B512">
            <v>37218</v>
          </cell>
          <cell r="L512">
            <v>273</v>
          </cell>
          <cell r="P512">
            <v>611.88461999707795</v>
          </cell>
        </row>
        <row r="513">
          <cell r="B513">
            <v>37225</v>
          </cell>
          <cell r="L513">
            <v>274.39999999999998</v>
          </cell>
          <cell r="P513">
            <v>612.54215636920276</v>
          </cell>
        </row>
        <row r="514">
          <cell r="B514">
            <v>37232</v>
          </cell>
          <cell r="L514">
            <v>274.60000000000002</v>
          </cell>
          <cell r="P514">
            <v>613.2003993354574</v>
          </cell>
        </row>
        <row r="515">
          <cell r="B515">
            <v>37239</v>
          </cell>
          <cell r="L515">
            <v>278.39999999999998</v>
          </cell>
          <cell r="P515">
            <v>613.85934965515412</v>
          </cell>
        </row>
        <row r="516">
          <cell r="B516">
            <v>37246</v>
          </cell>
          <cell r="L516">
            <v>278.10000000000002</v>
          </cell>
          <cell r="P516">
            <v>614.51900808842061</v>
          </cell>
        </row>
        <row r="517">
          <cell r="B517">
            <v>37253</v>
          </cell>
          <cell r="L517">
            <v>276.60000000000002</v>
          </cell>
          <cell r="P517">
            <v>615.17937539620175</v>
          </cell>
        </row>
        <row r="518">
          <cell r="B518">
            <v>37260</v>
          </cell>
          <cell r="L518">
            <v>279</v>
          </cell>
          <cell r="P518">
            <v>615.84045234026019</v>
          </cell>
        </row>
        <row r="519">
          <cell r="B519">
            <v>37267</v>
          </cell>
          <cell r="L519">
            <v>287.60000000000002</v>
          </cell>
          <cell r="P519">
            <v>616.50223968317698</v>
          </cell>
        </row>
        <row r="520">
          <cell r="B520">
            <v>37274</v>
          </cell>
          <cell r="L520">
            <v>283.60000000000002</v>
          </cell>
          <cell r="P520">
            <v>617.16473818835266</v>
          </cell>
        </row>
        <row r="521">
          <cell r="B521">
            <v>37281</v>
          </cell>
          <cell r="L521">
            <v>279.60000000000002</v>
          </cell>
          <cell r="P521">
            <v>617.82794862000833</v>
          </cell>
        </row>
        <row r="522">
          <cell r="B522">
            <v>37288</v>
          </cell>
          <cell r="L522">
            <v>286.2</v>
          </cell>
          <cell r="P522">
            <v>618.49187174318615</v>
          </cell>
        </row>
        <row r="523">
          <cell r="B523">
            <v>37295</v>
          </cell>
          <cell r="L523">
            <v>304</v>
          </cell>
          <cell r="P523">
            <v>619.15650832375036</v>
          </cell>
        </row>
        <row r="524">
          <cell r="B524">
            <v>37302</v>
          </cell>
          <cell r="L524">
            <v>298.10000000000002</v>
          </cell>
          <cell r="P524">
            <v>619.82185912838827</v>
          </cell>
        </row>
        <row r="525">
          <cell r="B525">
            <v>37309</v>
          </cell>
          <cell r="L525">
            <v>293</v>
          </cell>
          <cell r="P525">
            <v>620.48792492461121</v>
          </cell>
        </row>
        <row r="526">
          <cell r="B526">
            <v>37316</v>
          </cell>
          <cell r="L526">
            <v>298.10000000000002</v>
          </cell>
          <cell r="P526">
            <v>621.15470648075518</v>
          </cell>
        </row>
        <row r="527">
          <cell r="B527">
            <v>37323</v>
          </cell>
          <cell r="L527">
            <v>289.8</v>
          </cell>
          <cell r="P527">
            <v>621.82220456598168</v>
          </cell>
        </row>
        <row r="528">
          <cell r="B528">
            <v>37330</v>
          </cell>
          <cell r="L528">
            <v>290</v>
          </cell>
          <cell r="P528">
            <v>622.49041995027903</v>
          </cell>
        </row>
        <row r="529">
          <cell r="B529">
            <v>37337</v>
          </cell>
          <cell r="L529">
            <v>297.8</v>
          </cell>
          <cell r="P529">
            <v>623.15935340446276</v>
          </cell>
        </row>
        <row r="530">
          <cell r="B530">
            <v>37344</v>
          </cell>
          <cell r="L530">
            <v>302.60000000000002</v>
          </cell>
          <cell r="P530">
            <v>623.82900570017682</v>
          </cell>
        </row>
        <row r="531">
          <cell r="B531">
            <v>37351</v>
          </cell>
          <cell r="L531">
            <v>300</v>
          </cell>
          <cell r="P531">
            <v>624.49937760989462</v>
          </cell>
        </row>
        <row r="532">
          <cell r="B532">
            <v>37358</v>
          </cell>
          <cell r="L532">
            <v>302.10000000000002</v>
          </cell>
          <cell r="P532">
            <v>625.17046990691904</v>
          </cell>
        </row>
        <row r="533">
          <cell r="B533">
            <v>37365</v>
          </cell>
          <cell r="L533">
            <v>302.39999999999998</v>
          </cell>
          <cell r="P533">
            <v>625.84228336538467</v>
          </cell>
        </row>
        <row r="534">
          <cell r="B534">
            <v>37372</v>
          </cell>
          <cell r="L534">
            <v>311.39999999999998</v>
          </cell>
          <cell r="P534">
            <v>626.51481876025753</v>
          </cell>
        </row>
        <row r="535">
          <cell r="B535">
            <v>37379</v>
          </cell>
          <cell r="L535">
            <v>312</v>
          </cell>
          <cell r="P535">
            <v>627.18807686733669</v>
          </cell>
        </row>
        <row r="536">
          <cell r="B536">
            <v>37386</v>
          </cell>
          <cell r="L536">
            <v>311</v>
          </cell>
          <cell r="P536">
            <v>627.86205846325458</v>
          </cell>
        </row>
        <row r="537">
          <cell r="B537">
            <v>37393</v>
          </cell>
          <cell r="L537">
            <v>311</v>
          </cell>
          <cell r="P537">
            <v>628.53676432547866</v>
          </cell>
        </row>
        <row r="538">
          <cell r="B538">
            <v>37400</v>
          </cell>
          <cell r="L538">
            <v>320.60000000000002</v>
          </cell>
          <cell r="P538">
            <v>629.21219523231127</v>
          </cell>
        </row>
        <row r="539">
          <cell r="B539">
            <v>37407</v>
          </cell>
          <cell r="L539">
            <v>326.60000000000002</v>
          </cell>
          <cell r="P539">
            <v>629.88835196289187</v>
          </cell>
        </row>
        <row r="540">
          <cell r="B540">
            <v>37414</v>
          </cell>
          <cell r="L540">
            <v>324</v>
          </cell>
          <cell r="P540">
            <v>630.56523529719652</v>
          </cell>
        </row>
        <row r="541">
          <cell r="B541">
            <v>37421</v>
          </cell>
          <cell r="L541">
            <v>319.39999999999998</v>
          </cell>
          <cell r="P541">
            <v>631.24284601603972</v>
          </cell>
        </row>
        <row r="542">
          <cell r="B542">
            <v>37428</v>
          </cell>
          <cell r="L542">
            <v>324.60000000000002</v>
          </cell>
          <cell r="P542">
            <v>631.92118490107521</v>
          </cell>
        </row>
        <row r="543">
          <cell r="B543">
            <v>37435</v>
          </cell>
          <cell r="L543">
            <v>314.60000000000002</v>
          </cell>
          <cell r="P543">
            <v>632.60025273479619</v>
          </cell>
        </row>
        <row r="544">
          <cell r="B544">
            <v>37442</v>
          </cell>
          <cell r="L544">
            <v>311.5</v>
          </cell>
          <cell r="P544">
            <v>633.28005030053737</v>
          </cell>
        </row>
        <row r="545">
          <cell r="B545">
            <v>37449</v>
          </cell>
          <cell r="L545">
            <v>316</v>
          </cell>
          <cell r="P545">
            <v>633.96057838247475</v>
          </cell>
        </row>
        <row r="546">
          <cell r="B546">
            <v>37456</v>
          </cell>
          <cell r="L546">
            <v>324</v>
          </cell>
          <cell r="P546">
            <v>634.64183776562732</v>
          </cell>
        </row>
        <row r="547">
          <cell r="B547">
            <v>37463</v>
          </cell>
          <cell r="L547">
            <v>303.8</v>
          </cell>
          <cell r="P547">
            <v>635.32382923585749</v>
          </cell>
        </row>
        <row r="548">
          <cell r="B548">
            <v>37470</v>
          </cell>
          <cell r="L548">
            <v>307.39999999999998</v>
          </cell>
          <cell r="P548">
            <v>636.00655357987216</v>
          </cell>
        </row>
        <row r="549">
          <cell r="B549">
            <v>37477</v>
          </cell>
          <cell r="L549">
            <v>314.60000000000002</v>
          </cell>
          <cell r="P549">
            <v>636.69001158522383</v>
          </cell>
        </row>
        <row r="550">
          <cell r="B550">
            <v>37484</v>
          </cell>
          <cell r="L550">
            <v>314</v>
          </cell>
          <cell r="P550">
            <v>637.37420404031081</v>
          </cell>
        </row>
        <row r="551">
          <cell r="B551">
            <v>37491</v>
          </cell>
          <cell r="L551">
            <v>307</v>
          </cell>
          <cell r="P551">
            <v>638.05913173437943</v>
          </cell>
        </row>
        <row r="552">
          <cell r="B552">
            <v>37498</v>
          </cell>
          <cell r="L552">
            <v>312.8</v>
          </cell>
          <cell r="P552">
            <v>638.74479545752342</v>
          </cell>
        </row>
        <row r="553">
          <cell r="B553">
            <v>37505</v>
          </cell>
          <cell r="L553">
            <v>320.2</v>
          </cell>
          <cell r="P553">
            <v>639.43119600068587</v>
          </cell>
        </row>
        <row r="554">
          <cell r="B554">
            <v>37512</v>
          </cell>
          <cell r="L554">
            <v>316.89999999999998</v>
          </cell>
          <cell r="P554">
            <v>640.1183341556598</v>
          </cell>
        </row>
        <row r="555">
          <cell r="B555">
            <v>37519</v>
          </cell>
          <cell r="L555">
            <v>322.10000000000002</v>
          </cell>
          <cell r="P555">
            <v>640.80621071508904</v>
          </cell>
        </row>
        <row r="556">
          <cell r="B556">
            <v>37526</v>
          </cell>
          <cell r="L556">
            <v>320</v>
          </cell>
          <cell r="P556">
            <v>641.4948264724693</v>
          </cell>
        </row>
        <row r="557">
          <cell r="B557">
            <v>37533</v>
          </cell>
          <cell r="L557">
            <v>322.2</v>
          </cell>
          <cell r="P557">
            <v>642.18418222214893</v>
          </cell>
        </row>
        <row r="558">
          <cell r="B558">
            <v>37540</v>
          </cell>
          <cell r="L558">
            <v>316.8</v>
          </cell>
          <cell r="P558">
            <v>642.87427875932997</v>
          </cell>
        </row>
        <row r="559">
          <cell r="B559">
            <v>37547</v>
          </cell>
          <cell r="L559">
            <v>312.89999999999998</v>
          </cell>
          <cell r="P559">
            <v>643.56511688006879</v>
          </cell>
        </row>
        <row r="560">
          <cell r="B560">
            <v>37554</v>
          </cell>
          <cell r="L560">
            <v>313.89999999999998</v>
          </cell>
          <cell r="P560">
            <v>644.25669738127738</v>
          </cell>
        </row>
        <row r="561">
          <cell r="B561">
            <v>37561</v>
          </cell>
          <cell r="L561">
            <v>320.2</v>
          </cell>
          <cell r="P561">
            <v>644.94902106072391</v>
          </cell>
        </row>
        <row r="562">
          <cell r="B562">
            <v>37568</v>
          </cell>
          <cell r="L562">
            <v>321.60000000000002</v>
          </cell>
          <cell r="P562">
            <v>645.6420887170342</v>
          </cell>
        </row>
        <row r="563">
          <cell r="B563">
            <v>37575</v>
          </cell>
          <cell r="L563">
            <v>320.60000000000002</v>
          </cell>
          <cell r="P563">
            <v>646.33590114969218</v>
          </cell>
        </row>
        <row r="564">
          <cell r="B564">
            <v>37582</v>
          </cell>
          <cell r="L564">
            <v>321</v>
          </cell>
          <cell r="P564">
            <v>647.03045915904033</v>
          </cell>
        </row>
        <row r="565">
          <cell r="B565">
            <v>37589</v>
          </cell>
          <cell r="L565">
            <v>319</v>
          </cell>
          <cell r="P565">
            <v>647.72576354628211</v>
          </cell>
        </row>
        <row r="566">
          <cell r="B566">
            <v>37596</v>
          </cell>
          <cell r="L566">
            <v>326.2</v>
          </cell>
          <cell r="P566">
            <v>648.42181511348122</v>
          </cell>
        </row>
        <row r="567">
          <cell r="B567">
            <v>37603</v>
          </cell>
          <cell r="L567">
            <v>333.2</v>
          </cell>
          <cell r="P567">
            <v>649.11861466356356</v>
          </cell>
        </row>
        <row r="568">
          <cell r="B568">
            <v>37610</v>
          </cell>
          <cell r="L568">
            <v>340.7</v>
          </cell>
          <cell r="P568">
            <v>649.81616300031794</v>
          </cell>
        </row>
        <row r="569">
          <cell r="B569">
            <v>37617</v>
          </cell>
          <cell r="L569">
            <v>349.2</v>
          </cell>
          <cell r="P569">
            <v>650.51446092839683</v>
          </cell>
        </row>
        <row r="570">
          <cell r="B570">
            <v>37624</v>
          </cell>
          <cell r="L570">
            <v>351.2</v>
          </cell>
          <cell r="P570">
            <v>651.21350925331728</v>
          </cell>
        </row>
        <row r="571">
          <cell r="B571">
            <v>37631</v>
          </cell>
          <cell r="L571">
            <v>354.7</v>
          </cell>
          <cell r="P571">
            <v>651.91330878146221</v>
          </cell>
        </row>
        <row r="572">
          <cell r="B572">
            <v>37638</v>
          </cell>
          <cell r="L572">
            <v>356.5</v>
          </cell>
          <cell r="P572">
            <v>652.61386032008079</v>
          </cell>
        </row>
        <row r="573">
          <cell r="B573">
            <v>37645</v>
          </cell>
          <cell r="L573">
            <v>368.6</v>
          </cell>
          <cell r="P573">
            <v>653.31516467729011</v>
          </cell>
        </row>
        <row r="574">
          <cell r="B574">
            <v>37652</v>
          </cell>
          <cell r="L574">
            <v>368.5</v>
          </cell>
          <cell r="P574">
            <v>654.01722266207491</v>
          </cell>
        </row>
        <row r="575">
          <cell r="B575">
            <v>37659</v>
          </cell>
          <cell r="L575">
            <v>369.9</v>
          </cell>
          <cell r="P575">
            <v>654.72003508429009</v>
          </cell>
        </row>
        <row r="576">
          <cell r="B576">
            <v>37666</v>
          </cell>
          <cell r="L576">
            <v>351</v>
          </cell>
          <cell r="P576">
            <v>655.42360275466046</v>
          </cell>
        </row>
        <row r="577">
          <cell r="B577">
            <v>37673</v>
          </cell>
          <cell r="L577">
            <v>351.4</v>
          </cell>
          <cell r="P577">
            <v>656.12792648478182</v>
          </cell>
        </row>
        <row r="578">
          <cell r="B578">
            <v>37680</v>
          </cell>
          <cell r="L578">
            <v>349.8</v>
          </cell>
          <cell r="P578">
            <v>656.8330070871225</v>
          </cell>
        </row>
        <row r="579">
          <cell r="B579">
            <v>37687</v>
          </cell>
          <cell r="L579">
            <v>350.6</v>
          </cell>
          <cell r="P579">
            <v>657.53884537502393</v>
          </cell>
        </row>
        <row r="580">
          <cell r="B580">
            <v>37694</v>
          </cell>
          <cell r="L580">
            <v>336.5</v>
          </cell>
          <cell r="P580">
            <v>658.24544216270112</v>
          </cell>
        </row>
        <row r="581">
          <cell r="B581">
            <v>37701</v>
          </cell>
          <cell r="L581">
            <v>326.2</v>
          </cell>
          <cell r="P581">
            <v>658.95279826524438</v>
          </cell>
        </row>
        <row r="582">
          <cell r="B582">
            <v>37708</v>
          </cell>
          <cell r="L582">
            <v>331.9</v>
          </cell>
          <cell r="P582">
            <v>659.66091449862006</v>
          </cell>
        </row>
        <row r="583">
          <cell r="B583">
            <v>37715</v>
          </cell>
          <cell r="L583">
            <v>325.7</v>
          </cell>
          <cell r="P583">
            <v>660.36979167967093</v>
          </cell>
        </row>
        <row r="584">
          <cell r="B584">
            <v>37722</v>
          </cell>
          <cell r="L584">
            <v>328.2</v>
          </cell>
          <cell r="P584">
            <v>661.0794306261181</v>
          </cell>
        </row>
        <row r="585">
          <cell r="B585">
            <v>37729</v>
          </cell>
          <cell r="L585">
            <v>327.2</v>
          </cell>
          <cell r="P585">
            <v>661.78983215656069</v>
          </cell>
        </row>
        <row r="586">
          <cell r="B586">
            <v>37736</v>
          </cell>
          <cell r="L586">
            <v>333.4</v>
          </cell>
          <cell r="P586">
            <v>662.50099709047811</v>
          </cell>
        </row>
        <row r="587">
          <cell r="B587">
            <v>37743</v>
          </cell>
          <cell r="L587">
            <v>341</v>
          </cell>
          <cell r="P587">
            <v>663.21292624823002</v>
          </cell>
        </row>
        <row r="588">
          <cell r="B588">
            <v>37750</v>
          </cell>
          <cell r="L588">
            <v>348.7</v>
          </cell>
          <cell r="P588">
            <v>663.92562045105808</v>
          </cell>
        </row>
        <row r="589">
          <cell r="B589">
            <v>37757</v>
          </cell>
          <cell r="L589">
            <v>354.8</v>
          </cell>
          <cell r="P589">
            <v>664.63908052108604</v>
          </cell>
        </row>
        <row r="590">
          <cell r="B590">
            <v>37764</v>
          </cell>
          <cell r="L590">
            <v>368.8</v>
          </cell>
          <cell r="P590">
            <v>665.35330728132101</v>
          </cell>
        </row>
        <row r="591">
          <cell r="B591">
            <v>37771</v>
          </cell>
          <cell r="L591">
            <v>365</v>
          </cell>
          <cell r="P591">
            <v>666.06830155565513</v>
          </cell>
        </row>
        <row r="592">
          <cell r="B592">
            <v>37778</v>
          </cell>
          <cell r="L592">
            <v>363.8</v>
          </cell>
          <cell r="P592">
            <v>666.78406416886537</v>
          </cell>
        </row>
        <row r="593">
          <cell r="B593">
            <v>37785</v>
          </cell>
          <cell r="L593">
            <v>356.9</v>
          </cell>
          <cell r="P593">
            <v>667.50059594661502</v>
          </cell>
        </row>
        <row r="594">
          <cell r="B594">
            <v>37792</v>
          </cell>
          <cell r="L594">
            <v>357.4</v>
          </cell>
          <cell r="P594">
            <v>668.21789771545502</v>
          </cell>
        </row>
        <row r="595">
          <cell r="B595">
            <v>37799</v>
          </cell>
          <cell r="L595">
            <v>345.2</v>
          </cell>
          <cell r="P595">
            <v>668.93597030282422</v>
          </cell>
        </row>
        <row r="596">
          <cell r="B596">
            <v>37806</v>
          </cell>
          <cell r="L596">
            <v>350.8</v>
          </cell>
          <cell r="P596">
            <v>669.65481453705058</v>
          </cell>
        </row>
        <row r="597">
          <cell r="B597">
            <v>37813</v>
          </cell>
          <cell r="L597">
            <v>345.6</v>
          </cell>
          <cell r="P597">
            <v>670.37443124735239</v>
          </cell>
        </row>
        <row r="598">
          <cell r="B598">
            <v>37820</v>
          </cell>
          <cell r="L598">
            <v>347.3</v>
          </cell>
          <cell r="P598">
            <v>671.09482126383898</v>
          </cell>
        </row>
        <row r="599">
          <cell r="B599">
            <v>37827</v>
          </cell>
          <cell r="L599">
            <v>362.8</v>
          </cell>
          <cell r="P599">
            <v>671.81598541751168</v>
          </cell>
        </row>
        <row r="600">
          <cell r="B600">
            <v>37834</v>
          </cell>
          <cell r="L600">
            <v>348</v>
          </cell>
          <cell r="P600">
            <v>672.53792454026495</v>
          </cell>
        </row>
        <row r="601">
          <cell r="B601">
            <v>37841</v>
          </cell>
          <cell r="L601">
            <v>356.6</v>
          </cell>
          <cell r="P601">
            <v>673.26063946488694</v>
          </cell>
        </row>
        <row r="602">
          <cell r="B602">
            <v>37848</v>
          </cell>
          <cell r="L602">
            <v>363.6</v>
          </cell>
          <cell r="P602">
            <v>673.98413102506106</v>
          </cell>
        </row>
        <row r="603">
          <cell r="B603">
            <v>37855</v>
          </cell>
          <cell r="L603">
            <v>363.2</v>
          </cell>
          <cell r="P603">
            <v>674.70840005536604</v>
          </cell>
        </row>
        <row r="604">
          <cell r="B604">
            <v>37862</v>
          </cell>
          <cell r="L604">
            <v>375.6</v>
          </cell>
          <cell r="P604">
            <v>675.43344739127826</v>
          </cell>
        </row>
        <row r="605">
          <cell r="B605">
            <v>37869</v>
          </cell>
          <cell r="L605">
            <v>377.2</v>
          </cell>
          <cell r="P605">
            <v>676.15927386917144</v>
          </cell>
        </row>
        <row r="606">
          <cell r="B606">
            <v>37876</v>
          </cell>
          <cell r="L606">
            <v>375.1</v>
          </cell>
          <cell r="P606">
            <v>676.88588032631787</v>
          </cell>
        </row>
        <row r="607">
          <cell r="B607">
            <v>37883</v>
          </cell>
          <cell r="L607">
            <v>382</v>
          </cell>
          <cell r="P607">
            <v>677.61326760088991</v>
          </cell>
        </row>
        <row r="608">
          <cell r="B608">
            <v>37890</v>
          </cell>
          <cell r="L608">
            <v>380.8</v>
          </cell>
          <cell r="P608">
            <v>678.34143653196077</v>
          </cell>
        </row>
        <row r="609">
          <cell r="B609">
            <v>37897</v>
          </cell>
          <cell r="L609">
            <v>369.7</v>
          </cell>
          <cell r="P609">
            <v>679.07038795950484</v>
          </cell>
        </row>
        <row r="610">
          <cell r="B610">
            <v>37904</v>
          </cell>
          <cell r="L610">
            <v>373.6</v>
          </cell>
          <cell r="P610">
            <v>679.80012272439967</v>
          </cell>
        </row>
        <row r="611">
          <cell r="B611">
            <v>37911</v>
          </cell>
          <cell r="L611">
            <v>371.7</v>
          </cell>
          <cell r="P611">
            <v>680.53064166842591</v>
          </cell>
        </row>
        <row r="612">
          <cell r="B612">
            <v>37918</v>
          </cell>
          <cell r="L612">
            <v>388.7</v>
          </cell>
          <cell r="P612">
            <v>681.2619456342693</v>
          </cell>
        </row>
        <row r="613">
          <cell r="B613">
            <v>37925</v>
          </cell>
          <cell r="L613">
            <v>384.4</v>
          </cell>
          <cell r="P613">
            <v>681.99403546552071</v>
          </cell>
        </row>
        <row r="614">
          <cell r="B614">
            <v>37932</v>
          </cell>
          <cell r="L614">
            <v>383.1</v>
          </cell>
          <cell r="P614">
            <v>682.72691200667794</v>
          </cell>
        </row>
        <row r="615">
          <cell r="B615">
            <v>37939</v>
          </cell>
          <cell r="L615">
            <v>397.6</v>
          </cell>
          <cell r="P615">
            <v>683.46057610314597</v>
          </cell>
        </row>
        <row r="616">
          <cell r="B616">
            <v>37946</v>
          </cell>
          <cell r="L616">
            <v>396.2</v>
          </cell>
          <cell r="P616">
            <v>684.19502860123839</v>
          </cell>
        </row>
        <row r="617">
          <cell r="B617">
            <v>37953</v>
          </cell>
          <cell r="L617">
            <v>397.9</v>
          </cell>
          <cell r="P617">
            <v>684.93027034817828</v>
          </cell>
        </row>
        <row r="618">
          <cell r="B618">
            <v>37960</v>
          </cell>
          <cell r="L618">
            <v>406.4</v>
          </cell>
          <cell r="P618">
            <v>685.66630219209901</v>
          </cell>
        </row>
        <row r="619">
          <cell r="B619">
            <v>37967</v>
          </cell>
          <cell r="L619">
            <v>409.2</v>
          </cell>
          <cell r="P619">
            <v>686.4031249820456</v>
          </cell>
        </row>
        <row r="620">
          <cell r="B620">
            <v>37974</v>
          </cell>
          <cell r="L620">
            <v>409.4</v>
          </cell>
          <cell r="P620">
            <v>687.14073956797506</v>
          </cell>
        </row>
        <row r="621">
          <cell r="B621">
            <v>37981</v>
          </cell>
          <cell r="L621">
            <v>410.9</v>
          </cell>
          <cell r="P621">
            <v>687.87914680075846</v>
          </cell>
        </row>
        <row r="622">
          <cell r="B622">
            <v>37988</v>
          </cell>
          <cell r="L622">
            <v>415.1</v>
          </cell>
          <cell r="P622">
            <v>688.61834753218034</v>
          </cell>
        </row>
        <row r="623">
          <cell r="B623">
            <v>37995</v>
          </cell>
          <cell r="L623">
            <v>426.6</v>
          </cell>
          <cell r="P623">
            <v>689.35834261494131</v>
          </cell>
        </row>
        <row r="624">
          <cell r="B624">
            <v>38002</v>
          </cell>
          <cell r="L624">
            <v>406.6</v>
          </cell>
          <cell r="P624">
            <v>690.09913290265774</v>
          </cell>
        </row>
        <row r="625">
          <cell r="B625">
            <v>38009</v>
          </cell>
          <cell r="L625">
            <v>408.2</v>
          </cell>
          <cell r="P625">
            <v>690.84071924986404</v>
          </cell>
        </row>
        <row r="626">
          <cell r="B626">
            <v>38016</v>
          </cell>
          <cell r="L626">
            <v>402.6</v>
          </cell>
          <cell r="P626">
            <v>691.58310251201215</v>
          </cell>
        </row>
        <row r="627">
          <cell r="B627">
            <v>38023</v>
          </cell>
          <cell r="L627">
            <v>403.3</v>
          </cell>
          <cell r="P627">
            <v>692.32628354547342</v>
          </cell>
        </row>
        <row r="628">
          <cell r="B628">
            <v>38030</v>
          </cell>
          <cell r="L628">
            <v>410.2</v>
          </cell>
          <cell r="P628">
            <v>693.07026320753994</v>
          </cell>
        </row>
        <row r="629">
          <cell r="B629">
            <v>38037</v>
          </cell>
          <cell r="L629">
            <v>397.6</v>
          </cell>
          <cell r="P629">
            <v>693.81504235642467</v>
          </cell>
        </row>
        <row r="630">
          <cell r="B630">
            <v>38044</v>
          </cell>
          <cell r="L630">
            <v>396.4</v>
          </cell>
          <cell r="P630">
            <v>694.56062185126291</v>
          </cell>
        </row>
        <row r="631">
          <cell r="B631">
            <v>38051</v>
          </cell>
          <cell r="L631">
            <v>401.4</v>
          </cell>
          <cell r="P631">
            <v>695.30700255211298</v>
          </cell>
        </row>
        <row r="632">
          <cell r="B632">
            <v>38058</v>
          </cell>
          <cell r="L632">
            <v>395.2</v>
          </cell>
          <cell r="P632">
            <v>696.05418531995781</v>
          </cell>
        </row>
        <row r="633">
          <cell r="B633">
            <v>38065</v>
          </cell>
          <cell r="L633">
            <v>412.1</v>
          </cell>
          <cell r="P633">
            <v>696.8021710167053</v>
          </cell>
        </row>
        <row r="634">
          <cell r="B634">
            <v>38072</v>
          </cell>
          <cell r="L634">
            <v>422.5</v>
          </cell>
          <cell r="P634">
            <v>697.55096050518955</v>
          </cell>
        </row>
        <row r="635">
          <cell r="B635">
            <v>38079</v>
          </cell>
          <cell r="L635">
            <v>419.8</v>
          </cell>
          <cell r="P635">
            <v>698.300554649172</v>
          </cell>
        </row>
        <row r="636">
          <cell r="B636">
            <v>38086</v>
          </cell>
          <cell r="L636">
            <v>419.5</v>
          </cell>
          <cell r="P636">
            <v>699.05095431334234</v>
          </cell>
        </row>
        <row r="637">
          <cell r="B637">
            <v>38093</v>
          </cell>
          <cell r="L637">
            <v>400.5</v>
          </cell>
          <cell r="P637">
            <v>699.8021603633191</v>
          </cell>
        </row>
        <row r="638">
          <cell r="B638">
            <v>38100</v>
          </cell>
          <cell r="L638">
            <v>395.1</v>
          </cell>
          <cell r="P638">
            <v>700.55417366565143</v>
          </cell>
        </row>
        <row r="639">
          <cell r="B639">
            <v>38107</v>
          </cell>
          <cell r="L639">
            <v>387.6</v>
          </cell>
          <cell r="P639">
            <v>701.30699508781959</v>
          </cell>
        </row>
        <row r="640">
          <cell r="B640">
            <v>38114</v>
          </cell>
          <cell r="L640">
            <v>379.1</v>
          </cell>
          <cell r="P640">
            <v>702.06062549823582</v>
          </cell>
        </row>
        <row r="641">
          <cell r="B641">
            <v>38121</v>
          </cell>
          <cell r="L641">
            <v>377.1</v>
          </cell>
          <cell r="P641">
            <v>702.81506576624577</v>
          </cell>
        </row>
        <row r="642">
          <cell r="B642">
            <v>38128</v>
          </cell>
          <cell r="L642">
            <v>384.9</v>
          </cell>
          <cell r="P642">
            <v>703.57031676212932</v>
          </cell>
        </row>
        <row r="643">
          <cell r="B643">
            <v>38135</v>
          </cell>
          <cell r="L643">
            <v>394.2</v>
          </cell>
          <cell r="P643">
            <v>704.32637935710136</v>
          </cell>
        </row>
        <row r="644">
          <cell r="B644">
            <v>38142</v>
          </cell>
          <cell r="L644">
            <v>391</v>
          </cell>
          <cell r="P644">
            <v>705.08325442331318</v>
          </cell>
        </row>
        <row r="645">
          <cell r="B645">
            <v>38149</v>
          </cell>
          <cell r="L645">
            <v>385.1</v>
          </cell>
          <cell r="P645">
            <v>705.84094283385309</v>
          </cell>
        </row>
        <row r="646">
          <cell r="B646">
            <v>38156</v>
          </cell>
          <cell r="L646">
            <v>395.3</v>
          </cell>
          <cell r="P646">
            <v>706.59944546274801</v>
          </cell>
        </row>
        <row r="647">
          <cell r="B647">
            <v>38163</v>
          </cell>
          <cell r="L647">
            <v>402.7</v>
          </cell>
          <cell r="P647">
            <v>707.35876318496366</v>
          </cell>
        </row>
        <row r="648">
          <cell r="B648">
            <v>38170</v>
          </cell>
          <cell r="L648">
            <v>397.9</v>
          </cell>
          <cell r="P648">
            <v>708.11889687640621</v>
          </cell>
        </row>
        <row r="649">
          <cell r="B649">
            <v>38177</v>
          </cell>
          <cell r="L649">
            <v>407.6</v>
          </cell>
          <cell r="P649">
            <v>708.87984741392313</v>
          </cell>
        </row>
        <row r="650">
          <cell r="B650">
            <v>38184</v>
          </cell>
          <cell r="L650">
            <v>406.4</v>
          </cell>
          <cell r="P650">
            <v>709.64161567530414</v>
          </cell>
        </row>
        <row r="651">
          <cell r="B651">
            <v>38191</v>
          </cell>
          <cell r="L651">
            <v>390</v>
          </cell>
          <cell r="P651">
            <v>710.4042025392821</v>
          </cell>
        </row>
        <row r="652">
          <cell r="B652">
            <v>38198</v>
          </cell>
          <cell r="L652">
            <v>391.2</v>
          </cell>
          <cell r="P652">
            <v>711.16760888553438</v>
          </cell>
        </row>
        <row r="653">
          <cell r="B653">
            <v>38205</v>
          </cell>
          <cell r="L653">
            <v>399.8</v>
          </cell>
          <cell r="P653">
            <v>711.93183559468343</v>
          </cell>
        </row>
        <row r="654">
          <cell r="B654">
            <v>38212</v>
          </cell>
          <cell r="L654">
            <v>398.9</v>
          </cell>
          <cell r="P654">
            <v>712.69688354829805</v>
          </cell>
        </row>
        <row r="655">
          <cell r="B655">
            <v>38219</v>
          </cell>
          <cell r="L655">
            <v>413.3</v>
          </cell>
          <cell r="P655">
            <v>713.46275362889469</v>
          </cell>
        </row>
        <row r="656">
          <cell r="B656">
            <v>38226</v>
          </cell>
          <cell r="L656">
            <v>403.2</v>
          </cell>
          <cell r="P656">
            <v>714.22944671993787</v>
          </cell>
        </row>
        <row r="657">
          <cell r="B657">
            <v>38233</v>
          </cell>
          <cell r="L657">
            <v>400.5</v>
          </cell>
          <cell r="P657">
            <v>714.99696370584149</v>
          </cell>
        </row>
        <row r="658">
          <cell r="B658">
            <v>38240</v>
          </cell>
          <cell r="L658">
            <v>401.9</v>
          </cell>
          <cell r="P658">
            <v>715.7653054719699</v>
          </cell>
        </row>
        <row r="659">
          <cell r="B659">
            <v>38247</v>
          </cell>
          <cell r="L659">
            <v>405.5</v>
          </cell>
          <cell r="P659">
            <v>716.53447290463896</v>
          </cell>
        </row>
        <row r="660">
          <cell r="B660">
            <v>38254</v>
          </cell>
          <cell r="L660">
            <v>407.6</v>
          </cell>
          <cell r="P660">
            <v>717.30446689111682</v>
          </cell>
        </row>
        <row r="661">
          <cell r="B661">
            <v>38261</v>
          </cell>
          <cell r="L661">
            <v>419.2</v>
          </cell>
          <cell r="P661">
            <v>718.07528831962532</v>
          </cell>
        </row>
        <row r="662">
          <cell r="B662">
            <v>38268</v>
          </cell>
          <cell r="L662">
            <v>422.8</v>
          </cell>
          <cell r="P662">
            <v>718.84693807934048</v>
          </cell>
        </row>
        <row r="663">
          <cell r="B663">
            <v>38275</v>
          </cell>
          <cell r="L663">
            <v>418.8</v>
          </cell>
          <cell r="P663">
            <v>719.61941706039408</v>
          </cell>
        </row>
        <row r="664">
          <cell r="B664">
            <v>38282</v>
          </cell>
          <cell r="L664">
            <v>424.3</v>
          </cell>
          <cell r="P664">
            <v>720.39272615387438</v>
          </cell>
        </row>
        <row r="665">
          <cell r="B665">
            <v>38289</v>
          </cell>
          <cell r="L665">
            <v>428.5</v>
          </cell>
          <cell r="P665">
            <v>721.16686625182706</v>
          </cell>
        </row>
        <row r="666">
          <cell r="B666">
            <v>38296</v>
          </cell>
          <cell r="L666">
            <v>433.6</v>
          </cell>
          <cell r="P666">
            <v>721.94183824725678</v>
          </cell>
        </row>
        <row r="667">
          <cell r="B667">
            <v>38303</v>
          </cell>
          <cell r="L667">
            <v>437.9</v>
          </cell>
          <cell r="P667">
            <v>722.71764303412726</v>
          </cell>
        </row>
        <row r="668">
          <cell r="B668">
            <v>38310</v>
          </cell>
          <cell r="L668">
            <v>446.6</v>
          </cell>
          <cell r="P668">
            <v>723.49428150736355</v>
          </cell>
        </row>
        <row r="669">
          <cell r="B669">
            <v>38317</v>
          </cell>
          <cell r="L669">
            <v>452.6</v>
          </cell>
          <cell r="P669">
            <v>724.27175456285181</v>
          </cell>
        </row>
        <row r="670">
          <cell r="B670">
            <v>38324</v>
          </cell>
          <cell r="L670">
            <v>455.8</v>
          </cell>
          <cell r="P670">
            <v>725.05006309744113</v>
          </cell>
        </row>
        <row r="671">
          <cell r="B671">
            <v>38331</v>
          </cell>
          <cell r="L671">
            <v>434.5</v>
          </cell>
          <cell r="P671">
            <v>725.82920800894453</v>
          </cell>
        </row>
        <row r="672">
          <cell r="B672">
            <v>38338</v>
          </cell>
          <cell r="L672">
            <v>441.2</v>
          </cell>
          <cell r="P672">
            <v>726.60919019613982</v>
          </cell>
        </row>
        <row r="673">
          <cell r="B673">
            <v>38345</v>
          </cell>
          <cell r="L673">
            <v>441.9</v>
          </cell>
          <cell r="P673">
            <v>727.39001055877031</v>
          </cell>
        </row>
        <row r="674">
          <cell r="B674">
            <v>38352</v>
          </cell>
          <cell r="L674">
            <v>437.4</v>
          </cell>
          <cell r="P674">
            <v>728.17166999754625</v>
          </cell>
        </row>
        <row r="675">
          <cell r="B675">
            <v>38359</v>
          </cell>
          <cell r="L675">
            <v>419</v>
          </cell>
          <cell r="P675">
            <v>728.95416941414635</v>
          </cell>
        </row>
        <row r="676">
          <cell r="B676">
            <v>38366</v>
          </cell>
          <cell r="L676">
            <v>423.2</v>
          </cell>
          <cell r="P676">
            <v>729.73750971121751</v>
          </cell>
        </row>
        <row r="677">
          <cell r="B677">
            <v>38373</v>
          </cell>
          <cell r="L677">
            <v>426.8</v>
          </cell>
          <cell r="P677">
            <v>730.52169179237717</v>
          </cell>
        </row>
        <row r="678">
          <cell r="B678">
            <v>38380</v>
          </cell>
          <cell r="L678">
            <v>426.7</v>
          </cell>
          <cell r="P678">
            <v>731.30671656221364</v>
          </cell>
        </row>
        <row r="679">
          <cell r="B679">
            <v>38387</v>
          </cell>
          <cell r="L679">
            <v>414.6</v>
          </cell>
          <cell r="P679">
            <v>732.09258492628715</v>
          </cell>
        </row>
        <row r="680">
          <cell r="B680">
            <v>38394</v>
          </cell>
          <cell r="L680">
            <v>420.9</v>
          </cell>
          <cell r="P680">
            <v>732.87929779113119</v>
          </cell>
        </row>
        <row r="681">
          <cell r="B681">
            <v>38401</v>
          </cell>
          <cell r="L681">
            <v>427.4</v>
          </cell>
          <cell r="P681">
            <v>733.66685606425324</v>
          </cell>
        </row>
        <row r="682">
          <cell r="B682">
            <v>38408</v>
          </cell>
          <cell r="L682">
            <v>434.9</v>
          </cell>
          <cell r="P682">
            <v>734.45526065413662</v>
          </cell>
        </row>
        <row r="683">
          <cell r="B683">
            <v>38415</v>
          </cell>
          <cell r="L683">
            <v>434</v>
          </cell>
          <cell r="P683">
            <v>735.24451247024012</v>
          </cell>
        </row>
        <row r="684">
          <cell r="B684">
            <v>38422</v>
          </cell>
          <cell r="L684">
            <v>445.8</v>
          </cell>
          <cell r="P684">
            <v>736.03461242300034</v>
          </cell>
        </row>
        <row r="685">
          <cell r="B685">
            <v>38429</v>
          </cell>
          <cell r="L685">
            <v>439.4</v>
          </cell>
          <cell r="P685">
            <v>736.8255614238318</v>
          </cell>
        </row>
        <row r="686">
          <cell r="B686">
            <v>38436</v>
          </cell>
          <cell r="L686">
            <v>425</v>
          </cell>
          <cell r="P686">
            <v>737.61736038512925</v>
          </cell>
        </row>
        <row r="687">
          <cell r="B687">
            <v>38443</v>
          </cell>
          <cell r="L687">
            <v>426.2</v>
          </cell>
          <cell r="P687">
            <v>738.41001022026671</v>
          </cell>
        </row>
        <row r="688">
          <cell r="B688">
            <v>38450</v>
          </cell>
          <cell r="L688">
            <v>425.1</v>
          </cell>
          <cell r="P688">
            <v>739.20351184360072</v>
          </cell>
        </row>
        <row r="689">
          <cell r="B689">
            <v>38457</v>
          </cell>
          <cell r="L689">
            <v>425</v>
          </cell>
          <cell r="P689">
            <v>739.99786617047039</v>
          </cell>
        </row>
        <row r="690">
          <cell r="B690">
            <v>38464</v>
          </cell>
          <cell r="L690">
            <v>434.5</v>
          </cell>
          <cell r="P690">
            <v>740.79307411719753</v>
          </cell>
        </row>
        <row r="691">
          <cell r="B691">
            <v>38471</v>
          </cell>
          <cell r="L691">
            <v>434.8</v>
          </cell>
          <cell r="P691">
            <v>741.58913660108954</v>
          </cell>
        </row>
        <row r="692">
          <cell r="B692">
            <v>38478</v>
          </cell>
          <cell r="L692">
            <v>425.7</v>
          </cell>
          <cell r="P692">
            <v>742.3860545404392</v>
          </cell>
        </row>
        <row r="693">
          <cell r="B693">
            <v>38485</v>
          </cell>
          <cell r="L693">
            <v>420.4</v>
          </cell>
          <cell r="P693">
            <v>743.18382885452615</v>
          </cell>
        </row>
        <row r="694">
          <cell r="B694">
            <v>38492</v>
          </cell>
          <cell r="L694">
            <v>417.8</v>
          </cell>
          <cell r="P694">
            <v>743.98246046361805</v>
          </cell>
        </row>
        <row r="695">
          <cell r="B695">
            <v>38499</v>
          </cell>
          <cell r="L695">
            <v>420</v>
          </cell>
          <cell r="P695">
            <v>744.7819502889713</v>
          </cell>
        </row>
        <row r="696">
          <cell r="B696">
            <v>38506</v>
          </cell>
          <cell r="L696">
            <v>422.4</v>
          </cell>
          <cell r="P696">
            <v>745.58229925283206</v>
          </cell>
        </row>
        <row r="697">
          <cell r="B697">
            <v>38513</v>
          </cell>
          <cell r="L697">
            <v>427.4</v>
          </cell>
          <cell r="P697">
            <v>746.38350827843817</v>
          </cell>
        </row>
        <row r="698">
          <cell r="B698">
            <v>38520</v>
          </cell>
          <cell r="L698">
            <v>438.3</v>
          </cell>
          <cell r="P698">
            <v>747.18557829001895</v>
          </cell>
        </row>
        <row r="699">
          <cell r="B699">
            <v>38527</v>
          </cell>
          <cell r="L699">
            <v>440.5</v>
          </cell>
          <cell r="P699">
            <v>747.98851021279745</v>
          </cell>
        </row>
        <row r="700">
          <cell r="B700">
            <v>38534</v>
          </cell>
          <cell r="L700">
            <v>427.6</v>
          </cell>
          <cell r="P700">
            <v>748.79230497299034</v>
          </cell>
        </row>
        <row r="701">
          <cell r="B701">
            <v>38541</v>
          </cell>
          <cell r="L701">
            <v>423</v>
          </cell>
          <cell r="P701">
            <v>749.59696349781041</v>
          </cell>
        </row>
        <row r="702">
          <cell r="B702">
            <v>38548</v>
          </cell>
          <cell r="L702">
            <v>421.6</v>
          </cell>
          <cell r="P702">
            <v>750.40248671546613</v>
          </cell>
        </row>
        <row r="703">
          <cell r="B703">
            <v>38555</v>
          </cell>
          <cell r="L703">
            <v>424.9</v>
          </cell>
          <cell r="P703">
            <v>751.20887555516379</v>
          </cell>
        </row>
        <row r="704">
          <cell r="B704">
            <v>38562</v>
          </cell>
          <cell r="L704">
            <v>430.2</v>
          </cell>
          <cell r="P704">
            <v>752.01613094710831</v>
          </cell>
        </row>
        <row r="705">
          <cell r="B705">
            <v>38569</v>
          </cell>
          <cell r="L705">
            <v>438</v>
          </cell>
          <cell r="P705">
            <v>752.82425382250369</v>
          </cell>
        </row>
        <row r="706">
          <cell r="B706">
            <v>38576</v>
          </cell>
          <cell r="L706">
            <v>446.2</v>
          </cell>
          <cell r="P706">
            <v>753.63324511355529</v>
          </cell>
        </row>
        <row r="707">
          <cell r="B707">
            <v>38583</v>
          </cell>
          <cell r="L707">
            <v>437.7</v>
          </cell>
          <cell r="P707">
            <v>754.44310575346958</v>
          </cell>
        </row>
        <row r="708">
          <cell r="B708">
            <v>38590</v>
          </cell>
          <cell r="L708">
            <v>437.6</v>
          </cell>
          <cell r="P708">
            <v>755.25383667645656</v>
          </cell>
        </row>
        <row r="709">
          <cell r="B709">
            <v>38597</v>
          </cell>
          <cell r="L709">
            <v>444.6</v>
          </cell>
          <cell r="P709">
            <v>756.06543881772939</v>
          </cell>
        </row>
        <row r="710">
          <cell r="B710">
            <v>38604</v>
          </cell>
          <cell r="L710">
            <v>449.2</v>
          </cell>
          <cell r="P710">
            <v>756.87791311350691</v>
          </cell>
        </row>
        <row r="711">
          <cell r="B711">
            <v>38611</v>
          </cell>
          <cell r="L711">
            <v>459.8</v>
          </cell>
          <cell r="P711">
            <v>757.6912605010134</v>
          </cell>
        </row>
        <row r="712">
          <cell r="B712">
            <v>38618</v>
          </cell>
          <cell r="L712">
            <v>463.2</v>
          </cell>
          <cell r="P712">
            <v>758.50548191848077</v>
          </cell>
        </row>
        <row r="713">
          <cell r="B713">
            <v>38625</v>
          </cell>
          <cell r="L713">
            <v>469.2</v>
          </cell>
          <cell r="P713">
            <v>759.32057830514884</v>
          </cell>
        </row>
        <row r="714">
          <cell r="B714">
            <v>38632</v>
          </cell>
          <cell r="L714">
            <v>474.2</v>
          </cell>
          <cell r="P714">
            <v>760.13655060126712</v>
          </cell>
        </row>
        <row r="715">
          <cell r="B715">
            <v>38639</v>
          </cell>
          <cell r="L715">
            <v>469.6</v>
          </cell>
          <cell r="P715">
            <v>760.95339974809519</v>
          </cell>
        </row>
        <row r="716">
          <cell r="B716">
            <v>38646</v>
          </cell>
          <cell r="L716">
            <v>466.9</v>
          </cell>
          <cell r="P716">
            <v>761.77112668790426</v>
          </cell>
        </row>
        <row r="717">
          <cell r="B717">
            <v>38653</v>
          </cell>
          <cell r="L717">
            <v>473.4</v>
          </cell>
          <cell r="P717">
            <v>762.58973236397787</v>
          </cell>
        </row>
        <row r="718">
          <cell r="B718">
            <v>38660</v>
          </cell>
          <cell r="L718">
            <v>456.6</v>
          </cell>
          <cell r="P718">
            <v>763.40921772061347</v>
          </cell>
        </row>
        <row r="719">
          <cell r="B719">
            <v>38667</v>
          </cell>
          <cell r="L719">
            <v>468.7</v>
          </cell>
          <cell r="P719">
            <v>764.22958370312358</v>
          </cell>
        </row>
        <row r="720">
          <cell r="B720">
            <v>38674</v>
          </cell>
          <cell r="L720">
            <v>485.8</v>
          </cell>
          <cell r="P720">
            <v>765.05083125783585</v>
          </cell>
        </row>
        <row r="721">
          <cell r="B721">
            <v>38681</v>
          </cell>
          <cell r="L721">
            <v>496.1</v>
          </cell>
          <cell r="P721">
            <v>765.8729613320952</v>
          </cell>
        </row>
        <row r="722">
          <cell r="B722">
            <v>38688</v>
          </cell>
          <cell r="L722">
            <v>503.4</v>
          </cell>
          <cell r="P722">
            <v>766.69597487426449</v>
          </cell>
        </row>
        <row r="723">
          <cell r="B723">
            <v>38695</v>
          </cell>
          <cell r="L723">
            <v>526</v>
          </cell>
          <cell r="P723">
            <v>767.51987283372614</v>
          </cell>
        </row>
        <row r="724">
          <cell r="B724">
            <v>38702</v>
          </cell>
          <cell r="L724">
            <v>503.4</v>
          </cell>
          <cell r="P724">
            <v>768.34465616088198</v>
          </cell>
        </row>
        <row r="725">
          <cell r="B725">
            <v>38709</v>
          </cell>
          <cell r="L725">
            <v>503</v>
          </cell>
          <cell r="P725">
            <v>769.17032580715613</v>
          </cell>
        </row>
        <row r="726">
          <cell r="B726">
            <v>38716</v>
          </cell>
          <cell r="L726">
            <v>517.6</v>
          </cell>
          <cell r="P726">
            <v>769.99688272499418</v>
          </cell>
        </row>
        <row r="727">
          <cell r="B727">
            <v>38723</v>
          </cell>
          <cell r="L727">
            <v>539.6</v>
          </cell>
          <cell r="P727">
            <v>770.8243278678658</v>
          </cell>
        </row>
        <row r="728">
          <cell r="B728">
            <v>38730</v>
          </cell>
          <cell r="L728">
            <v>556.9</v>
          </cell>
          <cell r="P728">
            <v>771.652662190265</v>
          </cell>
        </row>
        <row r="729">
          <cell r="B729">
            <v>38737</v>
          </cell>
          <cell r="L729">
            <v>553.79999999999995</v>
          </cell>
          <cell r="P729">
            <v>772.48188664771158</v>
          </cell>
        </row>
        <row r="730">
          <cell r="B730">
            <v>38744</v>
          </cell>
          <cell r="L730">
            <v>559.5</v>
          </cell>
          <cell r="P730">
            <v>773.31200219675236</v>
          </cell>
        </row>
        <row r="731">
          <cell r="B731">
            <v>38751</v>
          </cell>
          <cell r="L731">
            <v>567.6</v>
          </cell>
          <cell r="P731">
            <v>774.1430097949617</v>
          </cell>
        </row>
        <row r="732">
          <cell r="B732">
            <v>38758</v>
          </cell>
          <cell r="L732">
            <v>551</v>
          </cell>
          <cell r="P732">
            <v>774.97491040094326</v>
          </cell>
        </row>
        <row r="733">
          <cell r="B733">
            <v>38765</v>
          </cell>
          <cell r="L733">
            <v>552.20000000000005</v>
          </cell>
          <cell r="P733">
            <v>775.8077049743307</v>
          </cell>
        </row>
        <row r="734">
          <cell r="B734">
            <v>38772</v>
          </cell>
          <cell r="L734">
            <v>559</v>
          </cell>
          <cell r="P734">
            <v>776.64139447578884</v>
          </cell>
        </row>
        <row r="735">
          <cell r="B735">
            <v>38779</v>
          </cell>
          <cell r="L735">
            <v>565.5</v>
          </cell>
          <cell r="P735">
            <v>777.4759798670151</v>
          </cell>
        </row>
        <row r="736">
          <cell r="B736">
            <v>38786</v>
          </cell>
          <cell r="L736">
            <v>540.4</v>
          </cell>
          <cell r="P736">
            <v>778.31146211073997</v>
          </cell>
        </row>
        <row r="737">
          <cell r="B737">
            <v>38793</v>
          </cell>
          <cell r="L737">
            <v>554</v>
          </cell>
          <cell r="P737">
            <v>779.14784217072884</v>
          </cell>
        </row>
        <row r="738">
          <cell r="B738">
            <v>38800</v>
          </cell>
          <cell r="L738">
            <v>560.5</v>
          </cell>
          <cell r="P738">
            <v>779.98512101178278</v>
          </cell>
        </row>
        <row r="739">
          <cell r="B739">
            <v>38807</v>
          </cell>
          <cell r="L739">
            <v>583.6</v>
          </cell>
          <cell r="P739">
            <v>780.82329959973902</v>
          </cell>
        </row>
        <row r="740">
          <cell r="B740">
            <v>38814</v>
          </cell>
          <cell r="L740">
            <v>588.5</v>
          </cell>
          <cell r="P740">
            <v>781.66237890147374</v>
          </cell>
        </row>
        <row r="741">
          <cell r="B741">
            <v>38821</v>
          </cell>
          <cell r="L741">
            <v>596.5</v>
          </cell>
          <cell r="P741">
            <v>782.50235988490135</v>
          </cell>
        </row>
        <row r="742">
          <cell r="B742">
            <v>38828</v>
          </cell>
          <cell r="L742">
            <v>634</v>
          </cell>
          <cell r="P742">
            <v>783.34324351897646</v>
          </cell>
        </row>
        <row r="743">
          <cell r="B743">
            <v>38835</v>
          </cell>
          <cell r="L743">
            <v>654.29999999999995</v>
          </cell>
          <cell r="P743">
            <v>784.18503077369508</v>
          </cell>
        </row>
        <row r="744">
          <cell r="B744">
            <v>38842</v>
          </cell>
          <cell r="L744">
            <v>682.7</v>
          </cell>
          <cell r="P744">
            <v>785.0277226200958</v>
          </cell>
        </row>
        <row r="745">
          <cell r="B745">
            <v>38849</v>
          </cell>
          <cell r="L745">
            <v>714.9</v>
          </cell>
          <cell r="P745">
            <v>785.87132003026022</v>
          </cell>
        </row>
        <row r="746">
          <cell r="B746">
            <v>38856</v>
          </cell>
          <cell r="L746">
            <v>657.6</v>
          </cell>
          <cell r="P746">
            <v>786.71582397731493</v>
          </cell>
        </row>
        <row r="747">
          <cell r="B747">
            <v>38863</v>
          </cell>
          <cell r="L747">
            <v>652</v>
          </cell>
          <cell r="P747">
            <v>787.5612354354322</v>
          </cell>
        </row>
        <row r="748">
          <cell r="B748">
            <v>38870</v>
          </cell>
          <cell r="L748">
            <v>638.5</v>
          </cell>
          <cell r="P748">
            <v>788.40755537983091</v>
          </cell>
        </row>
        <row r="749">
          <cell r="B749">
            <v>38877</v>
          </cell>
          <cell r="L749">
            <v>607.5</v>
          </cell>
          <cell r="P749">
            <v>789.25478478677803</v>
          </cell>
        </row>
        <row r="750">
          <cell r="B750">
            <v>38884</v>
          </cell>
          <cell r="L750">
            <v>581.20000000000005</v>
          </cell>
          <cell r="P750">
            <v>790.10292463358996</v>
          </cell>
        </row>
        <row r="751">
          <cell r="B751">
            <v>38891</v>
          </cell>
          <cell r="L751">
            <v>584</v>
          </cell>
          <cell r="P751">
            <v>790.95197589863278</v>
          </cell>
        </row>
        <row r="752">
          <cell r="B752">
            <v>38898</v>
          </cell>
          <cell r="L752">
            <v>613.1</v>
          </cell>
          <cell r="P752">
            <v>791.80193956132428</v>
          </cell>
        </row>
        <row r="753">
          <cell r="B753">
            <v>38905</v>
          </cell>
          <cell r="L753">
            <v>630.5</v>
          </cell>
          <cell r="P753">
            <v>792.65281660213475</v>
          </cell>
        </row>
        <row r="754">
          <cell r="B754">
            <v>38912</v>
          </cell>
          <cell r="L754">
            <v>665.2</v>
          </cell>
          <cell r="P754">
            <v>793.50460800258782</v>
          </cell>
        </row>
        <row r="755">
          <cell r="B755">
            <v>38919</v>
          </cell>
          <cell r="L755">
            <v>620.79999999999995</v>
          </cell>
          <cell r="P755">
            <v>794.35731474526244</v>
          </cell>
        </row>
        <row r="756">
          <cell r="B756">
            <v>38926</v>
          </cell>
          <cell r="L756">
            <v>635.9</v>
          </cell>
          <cell r="P756">
            <v>795.21093781379273</v>
          </cell>
        </row>
        <row r="757">
          <cell r="B757">
            <v>38933</v>
          </cell>
          <cell r="L757">
            <v>647.5</v>
          </cell>
          <cell r="P757">
            <v>796.06547819287027</v>
          </cell>
        </row>
        <row r="758">
          <cell r="B758">
            <v>38940</v>
          </cell>
          <cell r="L758">
            <v>632.70000000000005</v>
          </cell>
          <cell r="P758">
            <v>796.92093686824467</v>
          </cell>
        </row>
        <row r="759">
          <cell r="B759">
            <v>38947</v>
          </cell>
          <cell r="L759">
            <v>614.4</v>
          </cell>
          <cell r="P759">
            <v>797.77731482672516</v>
          </cell>
        </row>
        <row r="760">
          <cell r="B760">
            <v>38954</v>
          </cell>
          <cell r="L760">
            <v>623.20000000000005</v>
          </cell>
          <cell r="P760">
            <v>798.63461305618068</v>
          </cell>
        </row>
        <row r="761">
          <cell r="B761">
            <v>38961</v>
          </cell>
          <cell r="L761">
            <v>625.5</v>
          </cell>
          <cell r="P761">
            <v>799.49283254554257</v>
          </cell>
        </row>
        <row r="762">
          <cell r="B762">
            <v>38968</v>
          </cell>
          <cell r="L762">
            <v>610.6</v>
          </cell>
          <cell r="P762">
            <v>800.35197428480433</v>
          </cell>
        </row>
        <row r="763">
          <cell r="B763">
            <v>38975</v>
          </cell>
          <cell r="L763">
            <v>579</v>
          </cell>
          <cell r="P763">
            <v>801.21203926502335</v>
          </cell>
        </row>
        <row r="764">
          <cell r="B764">
            <v>38982</v>
          </cell>
          <cell r="L764">
            <v>588.29999999999995</v>
          </cell>
          <cell r="P764">
            <v>802.0730284783225</v>
          </cell>
        </row>
        <row r="765">
          <cell r="B765">
            <v>38989</v>
          </cell>
          <cell r="L765">
            <v>599.1</v>
          </cell>
          <cell r="P765">
            <v>802.93494291789</v>
          </cell>
        </row>
        <row r="766">
          <cell r="B766">
            <v>38996</v>
          </cell>
          <cell r="L766">
            <v>573.6</v>
          </cell>
          <cell r="P766">
            <v>803.79778357798193</v>
          </cell>
        </row>
        <row r="767">
          <cell r="B767">
            <v>39003</v>
          </cell>
          <cell r="L767">
            <v>590.29999999999995</v>
          </cell>
          <cell r="P767">
            <v>804.66155145392304</v>
          </cell>
        </row>
        <row r="768">
          <cell r="B768">
            <v>39010</v>
          </cell>
          <cell r="L768">
            <v>591.9</v>
          </cell>
          <cell r="P768">
            <v>805.52624754210694</v>
          </cell>
        </row>
        <row r="769">
          <cell r="B769">
            <v>39017</v>
          </cell>
          <cell r="L769">
            <v>600</v>
          </cell>
          <cell r="P769">
            <v>806.3918728399982</v>
          </cell>
        </row>
        <row r="770">
          <cell r="B770">
            <v>39024</v>
          </cell>
          <cell r="L770">
            <v>628</v>
          </cell>
          <cell r="P770">
            <v>807.25842834613388</v>
          </cell>
        </row>
        <row r="771">
          <cell r="B771">
            <v>39031</v>
          </cell>
          <cell r="L771">
            <v>628.5</v>
          </cell>
          <cell r="P771">
            <v>808.12591506012313</v>
          </cell>
        </row>
        <row r="772">
          <cell r="B772">
            <v>39038</v>
          </cell>
          <cell r="L772">
            <v>621.9</v>
          </cell>
          <cell r="P772">
            <v>808.99433398265001</v>
          </cell>
        </row>
        <row r="773">
          <cell r="B773">
            <v>39045</v>
          </cell>
          <cell r="L773">
            <v>638.20000000000005</v>
          </cell>
          <cell r="P773">
            <v>809.8636861154738</v>
          </cell>
        </row>
        <row r="774">
          <cell r="B774">
            <v>39052</v>
          </cell>
          <cell r="L774">
            <v>645.6</v>
          </cell>
          <cell r="P774">
            <v>810.73397246142997</v>
          </cell>
        </row>
        <row r="775">
          <cell r="B775">
            <v>39059</v>
          </cell>
          <cell r="L775">
            <v>625.1</v>
          </cell>
          <cell r="P775">
            <v>811.60519402443174</v>
          </cell>
        </row>
        <row r="776">
          <cell r="B776">
            <v>39066</v>
          </cell>
          <cell r="L776">
            <v>615.29999999999995</v>
          </cell>
          <cell r="P776">
            <v>812.4773518094712</v>
          </cell>
        </row>
        <row r="777">
          <cell r="B777">
            <v>39073</v>
          </cell>
          <cell r="L777">
            <v>621</v>
          </cell>
          <cell r="P777">
            <v>813.35044682262082</v>
          </cell>
        </row>
        <row r="778">
          <cell r="B778">
            <v>39080</v>
          </cell>
          <cell r="L778">
            <v>636.79999999999995</v>
          </cell>
          <cell r="P778">
            <v>814.22448007103367</v>
          </cell>
        </row>
        <row r="779">
          <cell r="B779">
            <v>39087</v>
          </cell>
          <cell r="L779">
            <v>607.5</v>
          </cell>
          <cell r="P779">
            <v>815.09945256294498</v>
          </cell>
        </row>
        <row r="780">
          <cell r="B780">
            <v>39094</v>
          </cell>
          <cell r="L780">
            <v>626.5</v>
          </cell>
          <cell r="P780">
            <v>815.975365307674</v>
          </cell>
        </row>
        <row r="781">
          <cell r="B781">
            <v>39101</v>
          </cell>
          <cell r="L781">
            <v>635.4</v>
          </cell>
          <cell r="P781">
            <v>816.85221931562432</v>
          </cell>
        </row>
        <row r="782">
          <cell r="B782">
            <v>39108</v>
          </cell>
          <cell r="L782">
            <v>646.1</v>
          </cell>
          <cell r="P782">
            <v>817.73001559828538</v>
          </cell>
        </row>
        <row r="783">
          <cell r="B783">
            <v>39115</v>
          </cell>
          <cell r="L783">
            <v>648</v>
          </cell>
          <cell r="P783">
            <v>818.60875516823353</v>
          </cell>
        </row>
        <row r="784">
          <cell r="B784">
            <v>39122</v>
          </cell>
          <cell r="L784">
            <v>666.9</v>
          </cell>
          <cell r="P784">
            <v>819.48843903913314</v>
          </cell>
        </row>
        <row r="785">
          <cell r="B785">
            <v>39129</v>
          </cell>
          <cell r="L785">
            <v>669</v>
          </cell>
          <cell r="P785">
            <v>820.36906822573781</v>
          </cell>
        </row>
        <row r="786">
          <cell r="B786">
            <v>39136</v>
          </cell>
          <cell r="L786">
            <v>682.5</v>
          </cell>
          <cell r="P786">
            <v>821.25064374389206</v>
          </cell>
        </row>
        <row r="787">
          <cell r="B787">
            <v>39143</v>
          </cell>
          <cell r="L787">
            <v>642.5</v>
          </cell>
          <cell r="P787">
            <v>822.1331666105317</v>
          </cell>
        </row>
        <row r="788">
          <cell r="B788">
            <v>39150</v>
          </cell>
          <cell r="L788">
            <v>650.29999999999995</v>
          </cell>
          <cell r="P788">
            <v>823.01663784368532</v>
          </cell>
        </row>
        <row r="789">
          <cell r="B789">
            <v>39157</v>
          </cell>
          <cell r="L789">
            <v>652.20000000000005</v>
          </cell>
          <cell r="P789">
            <v>823.9010584624757</v>
          </cell>
        </row>
        <row r="790">
          <cell r="B790">
            <v>39164</v>
          </cell>
          <cell r="L790">
            <v>657.2</v>
          </cell>
          <cell r="P790">
            <v>824.78642948712036</v>
          </cell>
        </row>
        <row r="791">
          <cell r="B791">
            <v>39171</v>
          </cell>
          <cell r="L791">
            <v>663.6</v>
          </cell>
          <cell r="P791">
            <v>825.67275193893386</v>
          </cell>
        </row>
        <row r="792">
          <cell r="B792">
            <v>39178</v>
          </cell>
          <cell r="L792">
            <v>674.5</v>
          </cell>
          <cell r="P792">
            <v>826.56002684032762</v>
          </cell>
        </row>
        <row r="793">
          <cell r="B793">
            <v>39185</v>
          </cell>
          <cell r="L793">
            <v>685.6</v>
          </cell>
          <cell r="P793">
            <v>827.44825521481187</v>
          </cell>
        </row>
        <row r="794">
          <cell r="B794">
            <v>39192</v>
          </cell>
          <cell r="L794">
            <v>691.4</v>
          </cell>
          <cell r="P794">
            <v>828.33743808699705</v>
          </cell>
        </row>
        <row r="795">
          <cell r="B795">
            <v>39199</v>
          </cell>
          <cell r="L795">
            <v>681</v>
          </cell>
          <cell r="P795">
            <v>829.22757648259437</v>
          </cell>
        </row>
        <row r="796">
          <cell r="B796">
            <v>39206</v>
          </cell>
          <cell r="L796">
            <v>688.8</v>
          </cell>
          <cell r="P796">
            <v>830.11867142841731</v>
          </cell>
        </row>
        <row r="797">
          <cell r="B797">
            <v>39213</v>
          </cell>
          <cell r="L797">
            <v>671</v>
          </cell>
          <cell r="P797">
            <v>831.01072395238293</v>
          </cell>
        </row>
        <row r="798">
          <cell r="B798">
            <v>39220</v>
          </cell>
          <cell r="L798">
            <v>661.8</v>
          </cell>
          <cell r="P798">
            <v>831.90373508351252</v>
          </cell>
        </row>
        <row r="799">
          <cell r="B799">
            <v>39227</v>
          </cell>
          <cell r="L799">
            <v>656.1</v>
          </cell>
          <cell r="P799">
            <v>832.79770585193387</v>
          </cell>
        </row>
        <row r="800">
          <cell r="B800">
            <v>39234</v>
          </cell>
          <cell r="L800">
            <v>671.5</v>
          </cell>
          <cell r="P800">
            <v>833.69263728888075</v>
          </cell>
        </row>
        <row r="801">
          <cell r="B801">
            <v>39241</v>
          </cell>
          <cell r="L801">
            <v>648.79999999999995</v>
          </cell>
          <cell r="P801">
            <v>834.58853042669614</v>
          </cell>
        </row>
        <row r="802">
          <cell r="B802">
            <v>39248</v>
          </cell>
          <cell r="L802">
            <v>655.29999999999995</v>
          </cell>
          <cell r="P802">
            <v>835.48538629883149</v>
          </cell>
        </row>
        <row r="803">
          <cell r="B803">
            <v>39255</v>
          </cell>
          <cell r="L803">
            <v>654.20000000000005</v>
          </cell>
          <cell r="P803">
            <v>836.3832059398494</v>
          </cell>
        </row>
        <row r="804">
          <cell r="B804">
            <v>39262</v>
          </cell>
          <cell r="L804">
            <v>649.6</v>
          </cell>
          <cell r="P804">
            <v>837.28199038542425</v>
          </cell>
        </row>
        <row r="805">
          <cell r="B805">
            <v>39269</v>
          </cell>
          <cell r="L805">
            <v>656</v>
          </cell>
          <cell r="P805">
            <v>838.18174067234293</v>
          </cell>
        </row>
        <row r="806">
          <cell r="B806">
            <v>39276</v>
          </cell>
          <cell r="L806">
            <v>667.3</v>
          </cell>
          <cell r="P806">
            <v>839.08245783850657</v>
          </cell>
        </row>
        <row r="807">
          <cell r="B807">
            <v>39283</v>
          </cell>
          <cell r="L807">
            <v>683.5</v>
          </cell>
          <cell r="P807">
            <v>839.98414292293194</v>
          </cell>
        </row>
        <row r="808">
          <cell r="B808">
            <v>39290</v>
          </cell>
          <cell r="L808">
            <v>661.3</v>
          </cell>
          <cell r="P808">
            <v>840.8867969657523</v>
          </cell>
        </row>
        <row r="809">
          <cell r="B809">
            <v>39297</v>
          </cell>
          <cell r="L809">
            <v>676.8</v>
          </cell>
          <cell r="P809">
            <v>841.79042100821823</v>
          </cell>
        </row>
        <row r="810">
          <cell r="B810">
            <v>39304</v>
          </cell>
          <cell r="L810">
            <v>673</v>
          </cell>
          <cell r="P810">
            <v>842.69501609269969</v>
          </cell>
        </row>
        <row r="811">
          <cell r="B811">
            <v>39311</v>
          </cell>
          <cell r="L811">
            <v>657.2</v>
          </cell>
          <cell r="P811">
            <v>843.60058326268665</v>
          </cell>
        </row>
        <row r="812">
          <cell r="B812">
            <v>39318</v>
          </cell>
          <cell r="L812">
            <v>669.3</v>
          </cell>
          <cell r="P812">
            <v>844.50712356279007</v>
          </cell>
        </row>
        <row r="813">
          <cell r="B813">
            <v>39325</v>
          </cell>
          <cell r="L813">
            <v>673.3</v>
          </cell>
          <cell r="P813">
            <v>845.41463803874422</v>
          </cell>
        </row>
        <row r="814">
          <cell r="B814">
            <v>39332</v>
          </cell>
          <cell r="L814">
            <v>700.8</v>
          </cell>
          <cell r="P814">
            <v>846.32312773740648</v>
          </cell>
        </row>
        <row r="815">
          <cell r="B815">
            <v>39339</v>
          </cell>
          <cell r="L815">
            <v>707.8</v>
          </cell>
          <cell r="P815">
            <v>847.23259370675942</v>
          </cell>
        </row>
        <row r="816">
          <cell r="B816">
            <v>39346</v>
          </cell>
          <cell r="L816">
            <v>731.2</v>
          </cell>
          <cell r="P816">
            <v>848.14303699591176</v>
          </cell>
        </row>
        <row r="817">
          <cell r="B817">
            <v>39353</v>
          </cell>
          <cell r="L817">
            <v>743.2</v>
          </cell>
          <cell r="P817">
            <v>849.05445865509932</v>
          </cell>
        </row>
        <row r="818">
          <cell r="B818">
            <v>39360</v>
          </cell>
          <cell r="L818">
            <v>742.8</v>
          </cell>
          <cell r="P818">
            <v>849.96685973568731</v>
          </cell>
        </row>
        <row r="819">
          <cell r="B819">
            <v>39367</v>
          </cell>
          <cell r="L819">
            <v>749.8</v>
          </cell>
          <cell r="P819">
            <v>850.88024129016981</v>
          </cell>
        </row>
        <row r="820">
          <cell r="B820">
            <v>39374</v>
          </cell>
          <cell r="L820">
            <v>765.4</v>
          </cell>
          <cell r="P820">
            <v>851.79460437217267</v>
          </cell>
        </row>
        <row r="821">
          <cell r="B821">
            <v>39381</v>
          </cell>
          <cell r="L821">
            <v>785.4</v>
          </cell>
          <cell r="P821">
            <v>852.70995003645339</v>
          </cell>
        </row>
        <row r="822">
          <cell r="B822">
            <v>39388</v>
          </cell>
          <cell r="L822">
            <v>807.5</v>
          </cell>
          <cell r="P822">
            <v>853.62627933890326</v>
          </cell>
        </row>
        <row r="823">
          <cell r="B823">
            <v>39395</v>
          </cell>
          <cell r="L823">
            <v>831.9</v>
          </cell>
          <cell r="P823">
            <v>854.54359333654793</v>
          </cell>
        </row>
        <row r="824">
          <cell r="B824">
            <v>39402</v>
          </cell>
          <cell r="L824">
            <v>786.2</v>
          </cell>
          <cell r="P824">
            <v>855.46189308754947</v>
          </cell>
        </row>
        <row r="825">
          <cell r="B825">
            <v>39409</v>
          </cell>
          <cell r="L825">
            <v>824.2</v>
          </cell>
          <cell r="P825">
            <v>856.38117965120671</v>
          </cell>
        </row>
        <row r="826">
          <cell r="B826">
            <v>39416</v>
          </cell>
          <cell r="L826">
            <v>782.9</v>
          </cell>
          <cell r="P826">
            <v>857.3014540879567</v>
          </cell>
        </row>
        <row r="827">
          <cell r="B827">
            <v>39423</v>
          </cell>
          <cell r="L827">
            <v>795</v>
          </cell>
          <cell r="P827">
            <v>858.22271745937644</v>
          </cell>
        </row>
        <row r="828">
          <cell r="B828">
            <v>39430</v>
          </cell>
          <cell r="L828">
            <v>794.8</v>
          </cell>
          <cell r="P828">
            <v>859.14497082818309</v>
          </cell>
        </row>
        <row r="829">
          <cell r="B829">
            <v>39437</v>
          </cell>
          <cell r="L829">
            <v>811.4</v>
          </cell>
          <cell r="P829">
            <v>860.06821525823636</v>
          </cell>
        </row>
        <row r="830">
          <cell r="B830">
            <v>39444</v>
          </cell>
          <cell r="L830">
            <v>839.5</v>
          </cell>
          <cell r="P830">
            <v>860.99245181453921</v>
          </cell>
        </row>
        <row r="831">
          <cell r="B831">
            <v>39451</v>
          </cell>
          <cell r="L831">
            <v>861.4</v>
          </cell>
          <cell r="P831">
            <v>861.91768156323883</v>
          </cell>
        </row>
        <row r="832">
          <cell r="B832">
            <v>39458</v>
          </cell>
          <cell r="L832">
            <v>896.1</v>
          </cell>
          <cell r="P832">
            <v>862.84390557162783</v>
          </cell>
        </row>
        <row r="833">
          <cell r="B833">
            <v>39465</v>
          </cell>
          <cell r="L833">
            <v>884.4</v>
          </cell>
          <cell r="P833">
            <v>863.77112490814636</v>
          </cell>
        </row>
        <row r="834">
          <cell r="B834">
            <v>39472</v>
          </cell>
          <cell r="L834">
            <v>913.6</v>
          </cell>
          <cell r="P834">
            <v>864.69934064238214</v>
          </cell>
        </row>
        <row r="835">
          <cell r="B835">
            <v>39479</v>
          </cell>
          <cell r="L835">
            <v>904.5</v>
          </cell>
          <cell r="P835">
            <v>865.62855384507304</v>
          </cell>
        </row>
        <row r="836">
          <cell r="B836">
            <v>39486</v>
          </cell>
          <cell r="L836">
            <v>920.2</v>
          </cell>
          <cell r="P836">
            <v>866.55876558810667</v>
          </cell>
        </row>
        <row r="837">
          <cell r="B837">
            <v>39493</v>
          </cell>
          <cell r="L837">
            <v>903.3</v>
          </cell>
          <cell r="P837">
            <v>867.48997694452282</v>
          </cell>
        </row>
        <row r="838">
          <cell r="B838">
            <v>39500</v>
          </cell>
          <cell r="L838">
            <v>945.2</v>
          </cell>
          <cell r="P838">
            <v>868.4221889885149</v>
          </cell>
        </row>
        <row r="839">
          <cell r="B839">
            <v>39507</v>
          </cell>
          <cell r="L839">
            <v>972.5</v>
          </cell>
          <cell r="P839">
            <v>869.35540279542977</v>
          </cell>
        </row>
        <row r="840">
          <cell r="B840">
            <v>39514</v>
          </cell>
          <cell r="L840">
            <v>972</v>
          </cell>
          <cell r="P840">
            <v>870.2896194417707</v>
          </cell>
        </row>
        <row r="841">
          <cell r="B841">
            <v>39521</v>
          </cell>
          <cell r="L841">
            <v>999.7</v>
          </cell>
          <cell r="P841">
            <v>871.22484000519705</v>
          </cell>
        </row>
        <row r="842">
          <cell r="B842">
            <v>39528</v>
          </cell>
          <cell r="L842">
            <v>916.8</v>
          </cell>
          <cell r="P842">
            <v>872.16106556452678</v>
          </cell>
        </row>
        <row r="843">
          <cell r="B843">
            <v>39535</v>
          </cell>
          <cell r="L843">
            <v>930.4</v>
          </cell>
          <cell r="P843">
            <v>873.09829719973698</v>
          </cell>
        </row>
        <row r="844">
          <cell r="B844">
            <v>39542</v>
          </cell>
          <cell r="L844">
            <v>907</v>
          </cell>
          <cell r="P844">
            <v>874.03653599196514</v>
          </cell>
        </row>
        <row r="845">
          <cell r="B845">
            <v>39549</v>
          </cell>
          <cell r="L845">
            <v>926.5</v>
          </cell>
          <cell r="P845">
            <v>874.97578302351064</v>
          </cell>
        </row>
        <row r="846">
          <cell r="B846">
            <v>39556</v>
          </cell>
          <cell r="L846">
            <v>914.3</v>
          </cell>
          <cell r="P846">
            <v>875.91603937783634</v>
          </cell>
        </row>
        <row r="847">
          <cell r="B847">
            <v>39563</v>
          </cell>
          <cell r="L847">
            <v>885.8</v>
          </cell>
          <cell r="P847">
            <v>876.85730613956855</v>
          </cell>
        </row>
        <row r="848">
          <cell r="B848">
            <v>39570</v>
          </cell>
          <cell r="L848">
            <v>857</v>
          </cell>
          <cell r="P848">
            <v>877.7995843944999</v>
          </cell>
        </row>
        <row r="849">
          <cell r="B849">
            <v>39577</v>
          </cell>
          <cell r="L849">
            <v>886.3</v>
          </cell>
          <cell r="P849">
            <v>878.74287522958934</v>
          </cell>
        </row>
        <row r="850">
          <cell r="B850">
            <v>39584</v>
          </cell>
          <cell r="L850">
            <v>901.5</v>
          </cell>
          <cell r="P850">
            <v>879.68717973296395</v>
          </cell>
        </row>
        <row r="851">
          <cell r="B851">
            <v>39591</v>
          </cell>
          <cell r="L851">
            <v>925.5</v>
          </cell>
          <cell r="P851">
            <v>880.63249899392042</v>
          </cell>
        </row>
        <row r="852">
          <cell r="B852">
            <v>39598</v>
          </cell>
          <cell r="L852">
            <v>885.4</v>
          </cell>
          <cell r="P852">
            <v>881.57883410292584</v>
          </cell>
        </row>
        <row r="853">
          <cell r="B853">
            <v>39605</v>
          </cell>
          <cell r="L853">
            <v>899.1</v>
          </cell>
          <cell r="P853">
            <v>882.52618615161907</v>
          </cell>
        </row>
        <row r="854">
          <cell r="B854">
            <v>39612</v>
          </cell>
          <cell r="L854">
            <v>868.6</v>
          </cell>
          <cell r="P854">
            <v>883.47455623281189</v>
          </cell>
        </row>
        <row r="855">
          <cell r="B855">
            <v>39619</v>
          </cell>
          <cell r="L855">
            <v>902.1</v>
          </cell>
          <cell r="P855">
            <v>884.42394544049068</v>
          </cell>
        </row>
        <row r="856">
          <cell r="B856">
            <v>39626</v>
          </cell>
          <cell r="L856">
            <v>927.9</v>
          </cell>
          <cell r="P856">
            <v>885.37435486981735</v>
          </cell>
        </row>
        <row r="857">
          <cell r="B857">
            <v>39633</v>
          </cell>
          <cell r="L857">
            <v>933.3</v>
          </cell>
          <cell r="P857">
            <v>886.32578561713103</v>
          </cell>
        </row>
        <row r="858">
          <cell r="B858">
            <v>39640</v>
          </cell>
          <cell r="L858">
            <v>961.7</v>
          </cell>
          <cell r="P858">
            <v>887.27823877994797</v>
          </cell>
        </row>
        <row r="859">
          <cell r="B859">
            <v>39647</v>
          </cell>
          <cell r="L859">
            <v>956.5</v>
          </cell>
          <cell r="P859">
            <v>888.23171545696505</v>
          </cell>
        </row>
        <row r="860">
          <cell r="B860">
            <v>39654</v>
          </cell>
          <cell r="L860">
            <v>930.1</v>
          </cell>
          <cell r="P860">
            <v>889.186216748059</v>
          </cell>
        </row>
        <row r="861">
          <cell r="B861">
            <v>39661</v>
          </cell>
          <cell r="L861">
            <v>911</v>
          </cell>
          <cell r="P861">
            <v>890.14174375428877</v>
          </cell>
        </row>
        <row r="862">
          <cell r="B862">
            <v>39668</v>
          </cell>
          <cell r="L862">
            <v>856</v>
          </cell>
          <cell r="P862">
            <v>891.0982975778968</v>
          </cell>
        </row>
        <row r="863">
          <cell r="B863">
            <v>39675</v>
          </cell>
          <cell r="L863">
            <v>788.1</v>
          </cell>
          <cell r="P863">
            <v>892.05587932230924</v>
          </cell>
        </row>
        <row r="864">
          <cell r="B864">
            <v>39682</v>
          </cell>
          <cell r="L864">
            <v>823</v>
          </cell>
          <cell r="P864">
            <v>893.01449009213854</v>
          </cell>
        </row>
        <row r="865">
          <cell r="B865">
            <v>39689</v>
          </cell>
          <cell r="L865">
            <v>830.6</v>
          </cell>
          <cell r="P865">
            <v>893.97413099318442</v>
          </cell>
        </row>
        <row r="866">
          <cell r="B866">
            <v>39696</v>
          </cell>
          <cell r="L866">
            <v>802.7</v>
          </cell>
          <cell r="P866">
            <v>894.93480313243435</v>
          </cell>
        </row>
        <row r="867">
          <cell r="B867">
            <v>39703</v>
          </cell>
          <cell r="L867">
            <v>762.5</v>
          </cell>
          <cell r="P867">
            <v>895.89650761806558</v>
          </cell>
        </row>
        <row r="868">
          <cell r="B868">
            <v>39710</v>
          </cell>
          <cell r="L868">
            <v>869.5</v>
          </cell>
          <cell r="P868">
            <v>896.85924555944609</v>
          </cell>
        </row>
        <row r="869">
          <cell r="B869">
            <v>39717</v>
          </cell>
          <cell r="L869">
            <v>885</v>
          </cell>
          <cell r="P869">
            <v>897.82301806713645</v>
          </cell>
        </row>
        <row r="870">
          <cell r="B870">
            <v>39724</v>
          </cell>
          <cell r="L870">
            <v>840.4</v>
          </cell>
          <cell r="P870">
            <v>898.78782625289011</v>
          </cell>
        </row>
        <row r="871">
          <cell r="B871">
            <v>39731</v>
          </cell>
          <cell r="L871">
            <v>892</v>
          </cell>
          <cell r="P871">
            <v>899.75367122965565</v>
          </cell>
        </row>
        <row r="872">
          <cell r="B872">
            <v>39738</v>
          </cell>
          <cell r="L872">
            <v>785.3</v>
          </cell>
          <cell r="P872">
            <v>900.72055411157726</v>
          </cell>
        </row>
        <row r="873">
          <cell r="B873">
            <v>39745</v>
          </cell>
          <cell r="L873">
            <v>729.4</v>
          </cell>
          <cell r="P873">
            <v>901.68847601399682</v>
          </cell>
        </row>
        <row r="874">
          <cell r="B874">
            <v>39752</v>
          </cell>
          <cell r="L874">
            <v>724.4</v>
          </cell>
          <cell r="P874">
            <v>902.65743805345437</v>
          </cell>
        </row>
        <row r="875">
          <cell r="B875">
            <v>39759</v>
          </cell>
          <cell r="L875">
            <v>735.4</v>
          </cell>
          <cell r="P875">
            <v>903.62744134768957</v>
          </cell>
        </row>
        <row r="876">
          <cell r="B876">
            <v>39766</v>
          </cell>
          <cell r="L876">
            <v>747.4</v>
          </cell>
          <cell r="P876">
            <v>904.5984870156442</v>
          </cell>
        </row>
        <row r="877">
          <cell r="B877">
            <v>39773</v>
          </cell>
          <cell r="L877">
            <v>800.6</v>
          </cell>
          <cell r="P877">
            <v>905.57057617746148</v>
          </cell>
        </row>
        <row r="878">
          <cell r="B878">
            <v>39780</v>
          </cell>
          <cell r="L878">
            <v>819.5</v>
          </cell>
          <cell r="P878">
            <v>906.54370995448892</v>
          </cell>
        </row>
        <row r="879">
          <cell r="B879">
            <v>39787</v>
          </cell>
          <cell r="L879">
            <v>757.4</v>
          </cell>
          <cell r="P879">
            <v>907.51788946927854</v>
          </cell>
        </row>
        <row r="880">
          <cell r="B880">
            <v>39794</v>
          </cell>
          <cell r="L880">
            <v>822</v>
          </cell>
          <cell r="P880">
            <v>908.49311584558927</v>
          </cell>
        </row>
        <row r="881">
          <cell r="B881">
            <v>39801</v>
          </cell>
          <cell r="L881">
            <v>839.4</v>
          </cell>
          <cell r="P881">
            <v>909.46939020838704</v>
          </cell>
        </row>
        <row r="882">
          <cell r="B882">
            <v>39808</v>
          </cell>
          <cell r="L882">
            <v>839.5</v>
          </cell>
          <cell r="P882">
            <v>910.44671368384718</v>
          </cell>
        </row>
        <row r="883">
          <cell r="B883">
            <v>39815</v>
          </cell>
          <cell r="L883">
            <v>876.8</v>
          </cell>
          <cell r="P883">
            <v>911.42508739935511</v>
          </cell>
        </row>
        <row r="884">
          <cell r="B884">
            <v>39822</v>
          </cell>
          <cell r="L884">
            <v>855.6</v>
          </cell>
          <cell r="P884">
            <v>912.40451248350735</v>
          </cell>
        </row>
        <row r="885">
          <cell r="B885">
            <v>39829</v>
          </cell>
          <cell r="L885">
            <v>841.4</v>
          </cell>
          <cell r="P885">
            <v>913.38499006611369</v>
          </cell>
        </row>
        <row r="886">
          <cell r="B886">
            <v>39836</v>
          </cell>
          <cell r="L886">
            <v>894</v>
          </cell>
          <cell r="P886">
            <v>914.36652127819764</v>
          </cell>
        </row>
        <row r="887">
          <cell r="B887">
            <v>39843</v>
          </cell>
          <cell r="L887">
            <v>927.5</v>
          </cell>
          <cell r="P887">
            <v>915.34910725199848</v>
          </cell>
        </row>
        <row r="888">
          <cell r="B888">
            <v>39850</v>
          </cell>
          <cell r="L888">
            <v>912.5</v>
          </cell>
          <cell r="P888">
            <v>916.33274912097227</v>
          </cell>
        </row>
        <row r="889">
          <cell r="B889">
            <v>39857</v>
          </cell>
          <cell r="L889">
            <v>942</v>
          </cell>
          <cell r="P889">
            <v>917.31744801979244</v>
          </cell>
        </row>
        <row r="890">
          <cell r="B890">
            <v>39864</v>
          </cell>
          <cell r="L890">
            <v>993.2</v>
          </cell>
          <cell r="P890">
            <v>918.3032050843525</v>
          </cell>
        </row>
        <row r="891">
          <cell r="B891">
            <v>39871</v>
          </cell>
          <cell r="L891">
            <v>939.6</v>
          </cell>
          <cell r="P891">
            <v>919.29002145176605</v>
          </cell>
        </row>
        <row r="892">
          <cell r="B892">
            <v>39878</v>
          </cell>
          <cell r="L892">
            <v>938.7</v>
          </cell>
          <cell r="P892">
            <v>920.27789826036894</v>
          </cell>
        </row>
        <row r="893">
          <cell r="B893">
            <v>39885</v>
          </cell>
          <cell r="L893">
            <v>928.1</v>
          </cell>
          <cell r="P893">
            <v>921.26683664972006</v>
          </cell>
        </row>
        <row r="894">
          <cell r="B894">
            <v>39892</v>
          </cell>
          <cell r="L894">
            <v>953.4</v>
          </cell>
          <cell r="P894">
            <v>922.25683776060362</v>
          </cell>
        </row>
        <row r="895">
          <cell r="B895">
            <v>39899</v>
          </cell>
          <cell r="L895">
            <v>923.7</v>
          </cell>
          <cell r="P895">
            <v>923.24790273502856</v>
          </cell>
        </row>
        <row r="896">
          <cell r="B896">
            <v>39906</v>
          </cell>
          <cell r="L896">
            <v>892.9</v>
          </cell>
          <cell r="P896">
            <v>924.24003271623167</v>
          </cell>
        </row>
        <row r="897">
          <cell r="B897">
            <v>39913</v>
          </cell>
          <cell r="L897">
            <v>882.6</v>
          </cell>
          <cell r="P897">
            <v>925.23322884867832</v>
          </cell>
        </row>
        <row r="898">
          <cell r="B898">
            <v>39920</v>
          </cell>
          <cell r="L898">
            <v>867.2</v>
          </cell>
          <cell r="P898">
            <v>926.22749227806378</v>
          </cell>
        </row>
        <row r="899">
          <cell r="B899">
            <v>39927</v>
          </cell>
          <cell r="L899">
            <v>912.8</v>
          </cell>
          <cell r="P899">
            <v>927.22282415131417</v>
          </cell>
        </row>
        <row r="900">
          <cell r="B900">
            <v>39934</v>
          </cell>
          <cell r="L900">
            <v>892</v>
          </cell>
          <cell r="P900">
            <v>928.21922561658823</v>
          </cell>
        </row>
        <row r="901">
          <cell r="B901">
            <v>39941</v>
          </cell>
          <cell r="L901">
            <v>916.5</v>
          </cell>
          <cell r="P901">
            <v>929.21669782327865</v>
          </cell>
        </row>
        <row r="902">
          <cell r="B902">
            <v>39948</v>
          </cell>
          <cell r="L902">
            <v>929</v>
          </cell>
          <cell r="P902">
            <v>930.21524192201309</v>
          </cell>
        </row>
        <row r="903">
          <cell r="B903">
            <v>39955</v>
          </cell>
          <cell r="L903">
            <v>957.7</v>
          </cell>
          <cell r="P903">
            <v>931.21485906465603</v>
          </cell>
        </row>
        <row r="904">
          <cell r="B904">
            <v>39962</v>
          </cell>
          <cell r="L904">
            <v>975.9</v>
          </cell>
          <cell r="P904">
            <v>932.21555040430928</v>
          </cell>
        </row>
        <row r="905">
          <cell r="B905">
            <v>39969</v>
          </cell>
          <cell r="L905">
            <v>955</v>
          </cell>
          <cell r="P905">
            <v>933.21731709531412</v>
          </cell>
        </row>
        <row r="906">
          <cell r="B906">
            <v>39976</v>
          </cell>
          <cell r="L906">
            <v>940.9</v>
          </cell>
          <cell r="P906">
            <v>934.22016029325187</v>
          </cell>
        </row>
        <row r="907">
          <cell r="B907">
            <v>39983</v>
          </cell>
          <cell r="L907">
            <v>934.3</v>
          </cell>
          <cell r="P907">
            <v>935.22408115494648</v>
          </cell>
        </row>
        <row r="908">
          <cell r="B908">
            <v>39990</v>
          </cell>
          <cell r="L908">
            <v>941.1</v>
          </cell>
          <cell r="P908">
            <v>936.22908083846403</v>
          </cell>
        </row>
        <row r="909">
          <cell r="B909">
            <v>39997</v>
          </cell>
          <cell r="L909">
            <v>932.5</v>
          </cell>
          <cell r="P909">
            <v>937.23516050311594</v>
          </cell>
        </row>
        <row r="910">
          <cell r="B910">
            <v>40004</v>
          </cell>
          <cell r="L910">
            <v>913</v>
          </cell>
          <cell r="P910">
            <v>938.24232130945882</v>
          </cell>
        </row>
        <row r="911">
          <cell r="B911">
            <v>40011</v>
          </cell>
          <cell r="L911">
            <v>937.7</v>
          </cell>
          <cell r="P911">
            <v>939.25056441929655</v>
          </cell>
        </row>
        <row r="912">
          <cell r="B912">
            <v>40018</v>
          </cell>
          <cell r="L912">
            <v>951.9</v>
          </cell>
          <cell r="P912">
            <v>940.25989099568176</v>
          </cell>
        </row>
        <row r="913">
          <cell r="B913">
            <v>40025</v>
          </cell>
          <cell r="L913">
            <v>954.8</v>
          </cell>
          <cell r="P913">
            <v>941.2703022029167</v>
          </cell>
        </row>
        <row r="914">
          <cell r="B914">
            <v>40032</v>
          </cell>
          <cell r="L914">
            <v>954.4</v>
          </cell>
          <cell r="P914">
            <v>942.28179920655487</v>
          </cell>
        </row>
        <row r="915">
          <cell r="B915">
            <v>40039</v>
          </cell>
          <cell r="L915">
            <v>946.5</v>
          </cell>
          <cell r="P915">
            <v>943.29438317340237</v>
          </cell>
        </row>
        <row r="916">
          <cell r="B916">
            <v>40046</v>
          </cell>
          <cell r="L916">
            <v>954.1</v>
          </cell>
          <cell r="P916">
            <v>944.30805527151847</v>
          </cell>
        </row>
        <row r="917">
          <cell r="B917">
            <v>40053</v>
          </cell>
          <cell r="L917">
            <v>956</v>
          </cell>
          <cell r="P917">
            <v>945.3228166702188</v>
          </cell>
        </row>
        <row r="918">
          <cell r="B918">
            <v>40060</v>
          </cell>
          <cell r="L918">
            <v>994.5</v>
          </cell>
          <cell r="P918">
            <v>946.33866854007476</v>
          </cell>
        </row>
        <row r="919">
          <cell r="B919">
            <v>40067</v>
          </cell>
          <cell r="L919">
            <v>1005.9</v>
          </cell>
          <cell r="P919">
            <v>947.35561205291583</v>
          </cell>
        </row>
        <row r="920">
          <cell r="B920">
            <v>40074</v>
          </cell>
          <cell r="L920">
            <v>1007</v>
          </cell>
          <cell r="P920">
            <v>948.373648381831</v>
          </cell>
        </row>
        <row r="921">
          <cell r="B921">
            <v>40081</v>
          </cell>
          <cell r="L921">
            <v>990.5</v>
          </cell>
          <cell r="P921">
            <v>949.39277870116905</v>
          </cell>
        </row>
        <row r="922">
          <cell r="B922">
            <v>40088</v>
          </cell>
          <cell r="L922">
            <v>1002.6</v>
          </cell>
          <cell r="P922">
            <v>950.4130041865418</v>
          </cell>
        </row>
        <row r="923">
          <cell r="B923">
            <v>40095</v>
          </cell>
          <cell r="L923">
            <v>1048.8</v>
          </cell>
          <cell r="P923">
            <v>951.4343260148238</v>
          </cell>
        </row>
        <row r="924">
          <cell r="B924">
            <v>40102</v>
          </cell>
          <cell r="L924">
            <v>1052.9000000000001</v>
          </cell>
          <cell r="P924">
            <v>952.45674536415436</v>
          </cell>
        </row>
        <row r="925">
          <cell r="B925">
            <v>40109</v>
          </cell>
          <cell r="L925">
            <v>1055</v>
          </cell>
          <cell r="P925">
            <v>953.48026341393881</v>
          </cell>
        </row>
        <row r="926">
          <cell r="B926">
            <v>40116</v>
          </cell>
          <cell r="L926">
            <v>1044.7</v>
          </cell>
          <cell r="P926">
            <v>954.50488134485011</v>
          </cell>
        </row>
        <row r="927">
          <cell r="B927">
            <v>40123</v>
          </cell>
          <cell r="L927">
            <v>1095</v>
          </cell>
          <cell r="P927">
            <v>955.53060033882969</v>
          </cell>
        </row>
        <row r="928">
          <cell r="B928">
            <v>40130</v>
          </cell>
          <cell r="L928">
            <v>1118.9000000000001</v>
          </cell>
          <cell r="P928">
            <v>956.5574215790889</v>
          </cell>
        </row>
        <row r="929">
          <cell r="B929">
            <v>40137</v>
          </cell>
          <cell r="L929">
            <v>1150.3</v>
          </cell>
          <cell r="P929">
            <v>957.58534625011123</v>
          </cell>
        </row>
        <row r="930">
          <cell r="B930">
            <v>40144</v>
          </cell>
          <cell r="L930">
            <v>1171.4000000000001</v>
          </cell>
          <cell r="P930">
            <v>958.6143755376529</v>
          </cell>
        </row>
        <row r="931">
          <cell r="B931">
            <v>40151</v>
          </cell>
          <cell r="L931">
            <v>1161.0999999999999</v>
          </cell>
          <cell r="P931">
            <v>959.64451062874355</v>
          </cell>
        </row>
        <row r="932">
          <cell r="B932">
            <v>40158</v>
          </cell>
          <cell r="L932">
            <v>1115</v>
          </cell>
          <cell r="P932">
            <v>960.67575271168937</v>
          </cell>
        </row>
        <row r="933">
          <cell r="B933">
            <v>40165</v>
          </cell>
          <cell r="L933">
            <v>1110</v>
          </cell>
          <cell r="P933">
            <v>961.70810297607306</v>
          </cell>
        </row>
        <row r="934">
          <cell r="B934">
            <v>40172</v>
          </cell>
          <cell r="L934">
            <v>1087</v>
          </cell>
          <cell r="P934">
            <v>962.74156261275584</v>
          </cell>
        </row>
        <row r="935">
          <cell r="B935">
            <v>40179</v>
          </cell>
          <cell r="L935">
            <v>1091.5</v>
          </cell>
          <cell r="P935">
            <v>963.77613281387823</v>
          </cell>
        </row>
        <row r="936">
          <cell r="B936">
            <v>40186</v>
          </cell>
          <cell r="L936">
            <v>1136</v>
          </cell>
          <cell r="P936">
            <v>964.81181477286259</v>
          </cell>
        </row>
        <row r="937">
          <cell r="B937">
            <v>40193</v>
          </cell>
          <cell r="L937">
            <v>1130</v>
          </cell>
          <cell r="P937">
            <v>965.84860968441285</v>
          </cell>
        </row>
        <row r="938">
          <cell r="B938">
            <v>40200</v>
          </cell>
          <cell r="L938">
            <v>1091.5</v>
          </cell>
          <cell r="P938">
            <v>966.8865187445175</v>
          </cell>
        </row>
        <row r="939">
          <cell r="B939">
            <v>40207</v>
          </cell>
          <cell r="L939">
            <v>1081</v>
          </cell>
          <cell r="P939">
            <v>967.92554315045004</v>
          </cell>
        </row>
        <row r="940">
          <cell r="B940">
            <v>40214</v>
          </cell>
          <cell r="L940">
            <v>1064.9000000000001</v>
          </cell>
          <cell r="P940">
            <v>968.96568410077009</v>
          </cell>
        </row>
        <row r="941">
          <cell r="B941">
            <v>40221</v>
          </cell>
          <cell r="L941">
            <v>1090</v>
          </cell>
          <cell r="P941">
            <v>970.00694279532615</v>
          </cell>
        </row>
        <row r="942">
          <cell r="B942">
            <v>40228</v>
          </cell>
          <cell r="L942">
            <v>1119</v>
          </cell>
          <cell r="P942">
            <v>971.04932043525525</v>
          </cell>
        </row>
        <row r="943">
          <cell r="B943">
            <v>40235</v>
          </cell>
          <cell r="L943">
            <v>1117</v>
          </cell>
          <cell r="P943">
            <v>972.0928182229859</v>
          </cell>
        </row>
        <row r="944">
          <cell r="B944">
            <v>40242</v>
          </cell>
          <cell r="L944">
            <v>1134</v>
          </cell>
          <cell r="P944">
            <v>973.13743736223796</v>
          </cell>
        </row>
        <row r="945">
          <cell r="B945">
            <v>40249</v>
          </cell>
          <cell r="L945">
            <v>1101.5</v>
          </cell>
          <cell r="P945">
            <v>974.18317905802542</v>
          </cell>
        </row>
        <row r="946">
          <cell r="B946">
            <v>40256</v>
          </cell>
          <cell r="L946">
            <v>1107</v>
          </cell>
          <cell r="P946">
            <v>975.2300445166569</v>
          </cell>
        </row>
        <row r="947">
          <cell r="B947">
            <v>40263</v>
          </cell>
          <cell r="L947">
            <v>1106</v>
          </cell>
          <cell r="P947">
            <v>976.27803494573743</v>
          </cell>
        </row>
        <row r="948">
          <cell r="B948">
            <v>40270</v>
          </cell>
          <cell r="L948">
            <v>1126.5</v>
          </cell>
          <cell r="P948">
            <v>977.32715155416997</v>
          </cell>
        </row>
        <row r="949">
          <cell r="B949">
            <v>40277</v>
          </cell>
          <cell r="L949">
            <v>1160.5</v>
          </cell>
          <cell r="P949">
            <v>978.37739555215614</v>
          </cell>
        </row>
        <row r="950">
          <cell r="B950">
            <v>40284</v>
          </cell>
          <cell r="L950">
            <v>1135.5999999999999</v>
          </cell>
          <cell r="P950">
            <v>979.42876815119826</v>
          </cell>
        </row>
        <row r="951">
          <cell r="B951">
            <v>40291</v>
          </cell>
          <cell r="L951">
            <v>1155</v>
          </cell>
          <cell r="P951">
            <v>980.48127056410067</v>
          </cell>
        </row>
        <row r="952">
          <cell r="B952">
            <v>40298</v>
          </cell>
          <cell r="L952">
            <v>1179</v>
          </cell>
          <cell r="P952">
            <v>981.53490400497083</v>
          </cell>
        </row>
        <row r="953">
          <cell r="B953">
            <v>40305</v>
          </cell>
          <cell r="L953">
            <v>1209</v>
          </cell>
          <cell r="P953">
            <v>982.58966968922084</v>
          </cell>
        </row>
        <row r="954">
          <cell r="B954">
            <v>40312</v>
          </cell>
          <cell r="L954">
            <v>1230</v>
          </cell>
          <cell r="P954">
            <v>983.64556883356931</v>
          </cell>
        </row>
        <row r="955">
          <cell r="B955">
            <v>40319</v>
          </cell>
          <cell r="L955">
            <v>1180</v>
          </cell>
          <cell r="P955">
            <v>984.70260265604134</v>
          </cell>
        </row>
        <row r="956">
          <cell r="B956">
            <v>40326</v>
          </cell>
          <cell r="L956">
            <v>1214</v>
          </cell>
          <cell r="P956">
            <v>985.76077237597235</v>
          </cell>
        </row>
        <row r="957">
          <cell r="B957">
            <v>40333</v>
          </cell>
          <cell r="L957">
            <v>1220</v>
          </cell>
          <cell r="P957">
            <v>986.8200792140068</v>
          </cell>
        </row>
        <row r="958">
          <cell r="B958">
            <v>40340</v>
          </cell>
          <cell r="L958">
            <v>1228</v>
          </cell>
          <cell r="P958">
            <v>987.88052439210162</v>
          </cell>
        </row>
        <row r="959">
          <cell r="B959">
            <v>40347</v>
          </cell>
          <cell r="L959">
            <v>1257</v>
          </cell>
          <cell r="P959">
            <v>988.94210913352651</v>
          </cell>
        </row>
        <row r="960">
          <cell r="B960">
            <v>40354</v>
          </cell>
          <cell r="L960">
            <v>1255.5</v>
          </cell>
          <cell r="P960">
            <v>990.00483466286607</v>
          </cell>
        </row>
        <row r="961">
          <cell r="B961">
            <v>40361</v>
          </cell>
          <cell r="L961">
            <v>1209</v>
          </cell>
          <cell r="P961">
            <v>991.06870220602048</v>
          </cell>
        </row>
        <row r="962">
          <cell r="B962">
            <v>40368</v>
          </cell>
          <cell r="L962">
            <v>1210.5</v>
          </cell>
          <cell r="P962">
            <v>992.1337129902073</v>
          </cell>
        </row>
        <row r="963">
          <cell r="B963">
            <v>40375</v>
          </cell>
          <cell r="L963">
            <v>1192</v>
          </cell>
          <cell r="P963">
            <v>993.19986824396312</v>
          </cell>
        </row>
        <row r="964">
          <cell r="B964">
            <v>40382</v>
          </cell>
          <cell r="L964">
            <v>1190</v>
          </cell>
          <cell r="P964">
            <v>994.26716919714465</v>
          </cell>
        </row>
        <row r="965">
          <cell r="B965">
            <v>40389</v>
          </cell>
          <cell r="L965">
            <v>1181</v>
          </cell>
          <cell r="P965">
            <v>995.33561708093009</v>
          </cell>
        </row>
        <row r="966">
          <cell r="B966">
            <v>40396</v>
          </cell>
          <cell r="L966">
            <v>1205.5</v>
          </cell>
          <cell r="P966">
            <v>996.40521312782062</v>
          </cell>
        </row>
        <row r="967">
          <cell r="B967">
            <v>40403</v>
          </cell>
          <cell r="L967">
            <v>1215</v>
          </cell>
          <cell r="P967">
            <v>997.47595857164208</v>
          </cell>
        </row>
        <row r="968">
          <cell r="B968">
            <v>40410</v>
          </cell>
          <cell r="L968">
            <v>1228</v>
          </cell>
          <cell r="P968">
            <v>998.54785464754605</v>
          </cell>
        </row>
        <row r="969">
          <cell r="B969">
            <v>40417</v>
          </cell>
          <cell r="L969">
            <v>1237</v>
          </cell>
          <cell r="P969">
            <v>999.62090259201159</v>
          </cell>
        </row>
        <row r="970">
          <cell r="B970">
            <v>40424</v>
          </cell>
          <cell r="L970">
            <v>1247.5</v>
          </cell>
          <cell r="P970">
            <v>1000.6951036428462</v>
          </cell>
        </row>
        <row r="971">
          <cell r="B971">
            <v>40431</v>
          </cell>
          <cell r="L971">
            <v>1245</v>
          </cell>
          <cell r="P971">
            <v>1001.770459039188</v>
          </cell>
        </row>
        <row r="972">
          <cell r="B972">
            <v>40438</v>
          </cell>
          <cell r="L972">
            <v>1275</v>
          </cell>
          <cell r="P972">
            <v>1002.8469700215062</v>
          </cell>
        </row>
        <row r="973">
          <cell r="B973">
            <v>40445</v>
          </cell>
          <cell r="L973">
            <v>1297</v>
          </cell>
          <cell r="P973">
            <v>1003.9246378316031</v>
          </cell>
        </row>
        <row r="974">
          <cell r="B974">
            <v>40452</v>
          </cell>
          <cell r="L974">
            <v>1317</v>
          </cell>
          <cell r="P974">
            <v>1005.0034637126158</v>
          </cell>
        </row>
        <row r="975">
          <cell r="B975">
            <v>40459</v>
          </cell>
          <cell r="L975">
            <v>1345</v>
          </cell>
          <cell r="P975">
            <v>1006.0834489090173</v>
          </cell>
        </row>
        <row r="976">
          <cell r="B976">
            <v>40466</v>
          </cell>
          <cell r="L976">
            <v>1368</v>
          </cell>
          <cell r="P976">
            <v>1007.1645946666172</v>
          </cell>
        </row>
        <row r="977">
          <cell r="B977">
            <v>40473</v>
          </cell>
          <cell r="L977">
            <v>1327</v>
          </cell>
          <cell r="P977">
            <v>1008.2469022325644</v>
          </cell>
        </row>
        <row r="978">
          <cell r="B978">
            <v>40480</v>
          </cell>
          <cell r="L978">
            <v>1358.7</v>
          </cell>
          <cell r="P978">
            <v>1009.3303728553482</v>
          </cell>
        </row>
        <row r="979">
          <cell r="B979">
            <v>40487</v>
          </cell>
          <cell r="L979">
            <v>1394</v>
          </cell>
          <cell r="P979">
            <v>1010.4150077847993</v>
          </cell>
        </row>
        <row r="980">
          <cell r="B980">
            <v>40494</v>
          </cell>
          <cell r="L980">
            <v>1368.5</v>
          </cell>
          <cell r="P980">
            <v>1011.5008082720911</v>
          </cell>
        </row>
        <row r="981">
          <cell r="B981">
            <v>40501</v>
          </cell>
          <cell r="L981">
            <v>1354</v>
          </cell>
          <cell r="P981">
            <v>1012.5877755697423</v>
          </cell>
        </row>
        <row r="982">
          <cell r="B982">
            <v>40508</v>
          </cell>
          <cell r="L982">
            <v>1364</v>
          </cell>
          <cell r="P982">
            <v>1013.6759109316168</v>
          </cell>
        </row>
        <row r="983">
          <cell r="B983">
            <v>40515</v>
          </cell>
          <cell r="L983">
            <v>1414.3</v>
          </cell>
          <cell r="P983">
            <v>1014.7652156129267</v>
          </cell>
        </row>
        <row r="984">
          <cell r="B984">
            <v>40522</v>
          </cell>
          <cell r="L984">
            <v>1386.3</v>
          </cell>
          <cell r="P984">
            <v>1015.8556908702321</v>
          </cell>
        </row>
        <row r="985">
          <cell r="B985">
            <v>40529</v>
          </cell>
          <cell r="L985">
            <v>1375.2</v>
          </cell>
          <cell r="P985">
            <v>1016.9473379614442</v>
          </cell>
        </row>
        <row r="986">
          <cell r="B986">
            <v>40536</v>
          </cell>
          <cell r="L986">
            <v>1379.7</v>
          </cell>
          <cell r="P986">
            <v>1018.0401581458253</v>
          </cell>
        </row>
        <row r="987">
          <cell r="B987">
            <v>40543</v>
          </cell>
          <cell r="L987">
            <v>1405</v>
          </cell>
          <cell r="P987">
            <v>1019.1341526839913</v>
          </cell>
        </row>
        <row r="988">
          <cell r="B988">
            <v>40550</v>
          </cell>
          <cell r="L988">
            <v>1369.5</v>
          </cell>
          <cell r="P988">
            <v>1020.2293228379125</v>
          </cell>
        </row>
        <row r="989">
          <cell r="B989">
            <v>40557</v>
          </cell>
          <cell r="L989">
            <v>1362</v>
          </cell>
          <cell r="P989">
            <v>1021.3256698709159</v>
          </cell>
        </row>
        <row r="990">
          <cell r="B990">
            <v>40564</v>
          </cell>
          <cell r="L990">
            <v>1342.6</v>
          </cell>
          <cell r="P990">
            <v>1022.4231950476856</v>
          </cell>
        </row>
        <row r="991">
          <cell r="B991">
            <v>40571</v>
          </cell>
          <cell r="L991">
            <v>1336.8</v>
          </cell>
          <cell r="P991">
            <v>1023.5218996342644</v>
          </cell>
        </row>
        <row r="992">
          <cell r="B992">
            <v>40578</v>
          </cell>
          <cell r="L992">
            <v>1348.8</v>
          </cell>
          <cell r="P992">
            <v>1024.6217848980564</v>
          </cell>
        </row>
        <row r="993">
          <cell r="B993">
            <v>40585</v>
          </cell>
          <cell r="L993">
            <v>1356.8</v>
          </cell>
          <cell r="P993">
            <v>1025.7228521078273</v>
          </cell>
        </row>
        <row r="994">
          <cell r="B994">
            <v>40592</v>
          </cell>
          <cell r="L994">
            <v>1387.8</v>
          </cell>
          <cell r="P994">
            <v>1026.8251025337061</v>
          </cell>
        </row>
        <row r="995">
          <cell r="B995">
            <v>40599</v>
          </cell>
          <cell r="L995">
            <v>1409.5</v>
          </cell>
          <cell r="P995">
            <v>1027.9285374471867</v>
          </cell>
        </row>
        <row r="996">
          <cell r="B996">
            <v>40606</v>
          </cell>
          <cell r="L996">
            <v>1429.6</v>
          </cell>
          <cell r="P996">
            <v>1029.0331581211301</v>
          </cell>
        </row>
        <row r="997">
          <cell r="B997">
            <v>40613</v>
          </cell>
          <cell r="L997">
            <v>1419</v>
          </cell>
          <cell r="P997">
            <v>1030.1389658297637</v>
          </cell>
        </row>
        <row r="998">
          <cell r="B998">
            <v>40620</v>
          </cell>
          <cell r="L998">
            <v>1419</v>
          </cell>
          <cell r="P998">
            <v>1031.2459618486853</v>
          </cell>
        </row>
        <row r="999">
          <cell r="B999">
            <v>40627</v>
          </cell>
          <cell r="L999">
            <v>1430</v>
          </cell>
          <cell r="P999">
            <v>1032.3541474548631</v>
          </cell>
        </row>
        <row r="1000">
          <cell r="B1000">
            <v>40634</v>
          </cell>
          <cell r="L1000">
            <v>1428.8</v>
          </cell>
          <cell r="P1000">
            <v>1033.4635239266377</v>
          </cell>
        </row>
        <row r="1001">
          <cell r="B1001">
            <v>40641</v>
          </cell>
          <cell r="L1001">
            <v>1475</v>
          </cell>
          <cell r="P1001">
            <v>1034.5740925437231</v>
          </cell>
        </row>
        <row r="1002">
          <cell r="B1002">
            <v>40648</v>
          </cell>
          <cell r="L1002">
            <v>1486.9</v>
          </cell>
          <cell r="P1002">
            <v>1035.6858545872087</v>
          </cell>
        </row>
        <row r="1003">
          <cell r="B1003">
            <v>40655</v>
          </cell>
          <cell r="L1003">
            <v>1504.5</v>
          </cell>
          <cell r="P1003">
            <v>1036.7988113395609</v>
          </cell>
        </row>
        <row r="1004">
          <cell r="B1004">
            <v>40662</v>
          </cell>
          <cell r="L1004">
            <v>1560.5</v>
          </cell>
          <cell r="P1004">
            <v>1037.912964084624</v>
          </cell>
        </row>
        <row r="1005">
          <cell r="B1005">
            <v>40669</v>
          </cell>
          <cell r="L1005">
            <v>1495</v>
          </cell>
          <cell r="P1005">
            <v>1039.0283141076213</v>
          </cell>
        </row>
        <row r="1006">
          <cell r="B1006">
            <v>40676</v>
          </cell>
          <cell r="L1006">
            <v>1494</v>
          </cell>
          <cell r="P1006">
            <v>1040.1448626951583</v>
          </cell>
        </row>
        <row r="1007">
          <cell r="B1007">
            <v>40683</v>
          </cell>
          <cell r="L1007">
            <v>1513</v>
          </cell>
          <cell r="P1007">
            <v>1041.2626111352224</v>
          </cell>
        </row>
        <row r="1008">
          <cell r="B1008">
            <v>40690</v>
          </cell>
          <cell r="L1008">
            <v>1536.5</v>
          </cell>
          <cell r="P1008">
            <v>1042.3815607171848</v>
          </cell>
        </row>
        <row r="1009">
          <cell r="B1009">
            <v>40697</v>
          </cell>
          <cell r="L1009">
            <v>1541.8</v>
          </cell>
          <cell r="P1009">
            <v>1043.5017127318031</v>
          </cell>
        </row>
        <row r="1010">
          <cell r="B1010">
            <v>40704</v>
          </cell>
          <cell r="L1010">
            <v>1532.3</v>
          </cell>
          <cell r="P1010">
            <v>1044.6230684712218</v>
          </cell>
        </row>
        <row r="1011">
          <cell r="B1011">
            <v>40711</v>
          </cell>
          <cell r="L1011">
            <v>1539.5</v>
          </cell>
          <cell r="P1011">
            <v>1045.7456292289735</v>
          </cell>
        </row>
        <row r="1012">
          <cell r="B1012">
            <v>40718</v>
          </cell>
          <cell r="L1012">
            <v>1502.2</v>
          </cell>
          <cell r="P1012">
            <v>1046.8693962999807</v>
          </cell>
        </row>
        <row r="1013">
          <cell r="B1013">
            <v>40725</v>
          </cell>
          <cell r="L1013">
            <v>1486.5</v>
          </cell>
          <cell r="P1013">
            <v>1047.9943709805584</v>
          </cell>
        </row>
        <row r="1014">
          <cell r="B1014">
            <v>40732</v>
          </cell>
          <cell r="L1014">
            <v>1544.2</v>
          </cell>
          <cell r="P1014">
            <v>1049.1205545684136</v>
          </cell>
        </row>
        <row r="1015">
          <cell r="B1015">
            <v>40739</v>
          </cell>
          <cell r="L1015">
            <v>1594.1</v>
          </cell>
          <cell r="P1015">
            <v>1050.2479483626485</v>
          </cell>
        </row>
        <row r="1016">
          <cell r="B1016">
            <v>40746</v>
          </cell>
          <cell r="L1016">
            <v>1601.7</v>
          </cell>
          <cell r="P1016">
            <v>1051.3765536637609</v>
          </cell>
        </row>
        <row r="1017">
          <cell r="B1017">
            <v>40753</v>
          </cell>
          <cell r="L1017">
            <v>1626</v>
          </cell>
          <cell r="P1017">
            <v>1052.5063717736466</v>
          </cell>
        </row>
        <row r="1018">
          <cell r="B1018">
            <v>40760</v>
          </cell>
          <cell r="L1018">
            <v>1663.4</v>
          </cell>
          <cell r="P1018">
            <v>1053.6374039955997</v>
          </cell>
        </row>
        <row r="1019">
          <cell r="B1019">
            <v>40767</v>
          </cell>
          <cell r="L1019">
            <v>1746.4</v>
          </cell>
          <cell r="P1019">
            <v>1054.7696516343156</v>
          </cell>
        </row>
        <row r="1020">
          <cell r="B1020">
            <v>40774</v>
          </cell>
          <cell r="L1020">
            <v>1853</v>
          </cell>
          <cell r="P1020">
            <v>1055.9031159958913</v>
          </cell>
        </row>
        <row r="1021">
          <cell r="B1021">
            <v>40781</v>
          </cell>
          <cell r="L1021">
            <v>1821</v>
          </cell>
          <cell r="P1021">
            <v>1057.0377983878275</v>
          </cell>
        </row>
        <row r="1022">
          <cell r="B1022">
            <v>40788</v>
          </cell>
          <cell r="L1022">
            <v>1882.5</v>
          </cell>
          <cell r="P1022">
            <v>1058.1737001190297</v>
          </cell>
        </row>
        <row r="1023">
          <cell r="B1023">
            <v>40795</v>
          </cell>
          <cell r="L1023">
            <v>1858.3</v>
          </cell>
          <cell r="P1023">
            <v>1059.3108224998105</v>
          </cell>
        </row>
        <row r="1024">
          <cell r="B1024">
            <v>40802</v>
          </cell>
          <cell r="L1024">
            <v>1811</v>
          </cell>
          <cell r="P1024">
            <v>1060.4491668418896</v>
          </cell>
        </row>
        <row r="1025">
          <cell r="B1025">
            <v>40809</v>
          </cell>
          <cell r="L1025">
            <v>1657</v>
          </cell>
          <cell r="P1025">
            <v>1061.5887344583978</v>
          </cell>
        </row>
        <row r="1026">
          <cell r="B1026">
            <v>40816</v>
          </cell>
          <cell r="L1026">
            <v>1624.6</v>
          </cell>
          <cell r="P1026">
            <v>1062.7295266638753</v>
          </cell>
        </row>
        <row r="1027">
          <cell r="B1027">
            <v>40823</v>
          </cell>
          <cell r="L1027">
            <v>1639</v>
          </cell>
          <cell r="P1027">
            <v>1063.8715447742763</v>
          </cell>
        </row>
        <row r="1028">
          <cell r="B1028">
            <v>40830</v>
          </cell>
          <cell r="L1028">
            <v>1680.5</v>
          </cell>
          <cell r="P1028">
            <v>1065.0147901069683</v>
          </cell>
        </row>
        <row r="1029">
          <cell r="B1029">
            <v>40837</v>
          </cell>
          <cell r="L1029">
            <v>1641</v>
          </cell>
          <cell r="P1029">
            <v>1066.1592639807347</v>
          </cell>
        </row>
        <row r="1030">
          <cell r="B1030">
            <v>40844</v>
          </cell>
          <cell r="L1030">
            <v>1743</v>
          </cell>
          <cell r="P1030">
            <v>1067.3049677157765</v>
          </cell>
        </row>
        <row r="1031">
          <cell r="B1031">
            <v>40851</v>
          </cell>
          <cell r="L1031">
            <v>1754</v>
          </cell>
          <cell r="P1031">
            <v>1068.4519026337125</v>
          </cell>
        </row>
        <row r="1032">
          <cell r="B1032">
            <v>40858</v>
          </cell>
          <cell r="L1032">
            <v>1788.3</v>
          </cell>
          <cell r="P1032">
            <v>1069.6000700575821</v>
          </cell>
        </row>
        <row r="1033">
          <cell r="B1033">
            <v>40865</v>
          </cell>
          <cell r="L1033">
            <v>1724.7</v>
          </cell>
          <cell r="P1033">
            <v>1070.7494713118472</v>
          </cell>
        </row>
        <row r="1034">
          <cell r="B1034">
            <v>40872</v>
          </cell>
          <cell r="L1034">
            <v>1682</v>
          </cell>
          <cell r="P1034">
            <v>1071.9001077223918</v>
          </cell>
        </row>
        <row r="1035">
          <cell r="B1035">
            <v>40879</v>
          </cell>
          <cell r="L1035">
            <v>1745.3</v>
          </cell>
          <cell r="P1035">
            <v>1073.0519806165255</v>
          </cell>
        </row>
        <row r="1036">
          <cell r="B1036">
            <v>40886</v>
          </cell>
          <cell r="L1036">
            <v>1711.5</v>
          </cell>
          <cell r="P1036">
            <v>1074.2050913229841</v>
          </cell>
        </row>
        <row r="1037">
          <cell r="B1037">
            <v>40893</v>
          </cell>
          <cell r="L1037">
            <v>1599.3</v>
          </cell>
          <cell r="P1037">
            <v>1075.3594411719309</v>
          </cell>
        </row>
        <row r="1038">
          <cell r="B1038">
            <v>40900</v>
          </cell>
          <cell r="L1038">
            <v>1607</v>
          </cell>
          <cell r="P1038">
            <v>1076.515031494959</v>
          </cell>
        </row>
        <row r="1039">
          <cell r="B1039">
            <v>40907</v>
          </cell>
          <cell r="L1039">
            <v>1563.5</v>
          </cell>
          <cell r="P1039">
            <v>1077.6718636250923</v>
          </cell>
        </row>
        <row r="1040">
          <cell r="B1040">
            <v>40914</v>
          </cell>
          <cell r="L1040">
            <v>1617</v>
          </cell>
          <cell r="P1040">
            <v>1078.8299388967871</v>
          </cell>
        </row>
        <row r="1041">
          <cell r="B1041">
            <v>40921</v>
          </cell>
          <cell r="L1041">
            <v>1639.7</v>
          </cell>
          <cell r="P1041">
            <v>1079.9892586459341</v>
          </cell>
        </row>
        <row r="1042">
          <cell r="B1042">
            <v>40928</v>
          </cell>
          <cell r="L1042">
            <v>1666.8</v>
          </cell>
          <cell r="P1042">
            <v>1081.1498242098587</v>
          </cell>
        </row>
        <row r="1043">
          <cell r="B1043">
            <v>40935</v>
          </cell>
          <cell r="L1043">
            <v>1738.6</v>
          </cell>
          <cell r="P1043">
            <v>1082.3116369273246</v>
          </cell>
        </row>
        <row r="1044">
          <cell r="B1044">
            <v>40942</v>
          </cell>
          <cell r="L1044">
            <v>1726.2</v>
          </cell>
          <cell r="P1044">
            <v>1083.4746981385329</v>
          </cell>
        </row>
        <row r="1045">
          <cell r="B1045">
            <v>40949</v>
          </cell>
          <cell r="L1045">
            <v>1722</v>
          </cell>
          <cell r="P1045">
            <v>1084.639009185126</v>
          </cell>
        </row>
        <row r="1046">
          <cell r="B1046">
            <v>40956</v>
          </cell>
          <cell r="L1046">
            <v>1723.4</v>
          </cell>
          <cell r="P1046">
            <v>1085.8045714101875</v>
          </cell>
        </row>
        <row r="1047">
          <cell r="B1047">
            <v>40963</v>
          </cell>
          <cell r="L1047">
            <v>1773</v>
          </cell>
          <cell r="P1047">
            <v>1086.9713861582438</v>
          </cell>
        </row>
        <row r="1048">
          <cell r="B1048">
            <v>40970</v>
          </cell>
          <cell r="L1048">
            <v>1712.4</v>
          </cell>
          <cell r="P1048">
            <v>1088.1394547752675</v>
          </cell>
        </row>
        <row r="1049">
          <cell r="B1049">
            <v>40977</v>
          </cell>
          <cell r="L1049">
            <v>1713.4</v>
          </cell>
          <cell r="P1049">
            <v>1089.3087786086762</v>
          </cell>
        </row>
        <row r="1050">
          <cell r="B1050">
            <v>40984</v>
          </cell>
          <cell r="L1050">
            <v>1659</v>
          </cell>
          <cell r="P1050">
            <v>1090.4793590073364</v>
          </cell>
        </row>
        <row r="1051">
          <cell r="B1051">
            <v>40991</v>
          </cell>
          <cell r="L1051">
            <v>1662.5</v>
          </cell>
          <cell r="P1051">
            <v>1091.6511973215629</v>
          </cell>
        </row>
        <row r="1052">
          <cell r="B1052">
            <v>40998</v>
          </cell>
          <cell r="L1052">
            <v>1667.7</v>
          </cell>
          <cell r="P1052">
            <v>1092.8242949031232</v>
          </cell>
        </row>
        <row r="1053">
          <cell r="B1053">
            <v>41005</v>
          </cell>
          <cell r="L1053">
            <v>1630.4</v>
          </cell>
          <cell r="P1053">
            <v>1093.9986531052364</v>
          </cell>
        </row>
        <row r="1054">
          <cell r="B1054">
            <v>41012</v>
          </cell>
          <cell r="L1054">
            <v>1656.4</v>
          </cell>
          <cell r="P1054">
            <v>1095.1742732825758</v>
          </cell>
        </row>
        <row r="1055">
          <cell r="B1055">
            <v>41019</v>
          </cell>
          <cell r="L1055">
            <v>1642.5</v>
          </cell>
          <cell r="P1055">
            <v>1096.3511567912708</v>
          </cell>
        </row>
        <row r="1056">
          <cell r="B1056">
            <v>41026</v>
          </cell>
          <cell r="L1056">
            <v>1663</v>
          </cell>
          <cell r="P1056">
            <v>1097.5293049889076</v>
          </cell>
        </row>
        <row r="1057">
          <cell r="B1057">
            <v>41033</v>
          </cell>
          <cell r="L1057">
            <v>1642.5</v>
          </cell>
          <cell r="P1057">
            <v>1098.7087192345321</v>
          </cell>
        </row>
        <row r="1058">
          <cell r="B1058">
            <v>41040</v>
          </cell>
          <cell r="L1058">
            <v>1580.2</v>
          </cell>
          <cell r="P1058">
            <v>1099.8894008886498</v>
          </cell>
        </row>
        <row r="1059">
          <cell r="B1059">
            <v>41047</v>
          </cell>
          <cell r="L1059">
            <v>1592.1</v>
          </cell>
          <cell r="P1059">
            <v>1101.0713513132289</v>
          </cell>
        </row>
        <row r="1060">
          <cell r="B1060">
            <v>41054</v>
          </cell>
          <cell r="L1060">
            <v>1573</v>
          </cell>
          <cell r="P1060">
            <v>1102.2545718717004</v>
          </cell>
        </row>
        <row r="1061">
          <cell r="B1061">
            <v>41061</v>
          </cell>
          <cell r="L1061">
            <v>1624</v>
          </cell>
          <cell r="P1061">
            <v>1103.4390639289611</v>
          </cell>
        </row>
        <row r="1062">
          <cell r="B1062">
            <v>41068</v>
          </cell>
          <cell r="L1062">
            <v>1594.7</v>
          </cell>
          <cell r="P1062">
            <v>1104.6248288513741</v>
          </cell>
        </row>
        <row r="1063">
          <cell r="B1063">
            <v>41075</v>
          </cell>
          <cell r="L1063">
            <v>1627</v>
          </cell>
          <cell r="P1063">
            <v>1105.8118680067714</v>
          </cell>
        </row>
        <row r="1064">
          <cell r="B1064">
            <v>41082</v>
          </cell>
          <cell r="L1064">
            <v>1572</v>
          </cell>
          <cell r="P1064">
            <v>1107.0001827644542</v>
          </cell>
        </row>
        <row r="1065">
          <cell r="B1065">
            <v>41089</v>
          </cell>
          <cell r="L1065">
            <v>1599</v>
          </cell>
          <cell r="P1065">
            <v>1108.1897744951957</v>
          </cell>
        </row>
        <row r="1066">
          <cell r="B1066">
            <v>41096</v>
          </cell>
          <cell r="L1066">
            <v>1583</v>
          </cell>
          <cell r="P1066">
            <v>1109.3806445712419</v>
          </cell>
        </row>
        <row r="1067">
          <cell r="B1067">
            <v>41103</v>
          </cell>
          <cell r="L1067">
            <v>1590</v>
          </cell>
          <cell r="P1067">
            <v>1110.5727943663132</v>
          </cell>
        </row>
        <row r="1068">
          <cell r="B1068">
            <v>41110</v>
          </cell>
          <cell r="L1068">
            <v>1584.8</v>
          </cell>
          <cell r="P1068">
            <v>1111.7662252556067</v>
          </cell>
        </row>
        <row r="1069">
          <cell r="B1069">
            <v>41117</v>
          </cell>
          <cell r="L1069">
            <v>1623.5</v>
          </cell>
          <cell r="P1069">
            <v>1112.960938615797</v>
          </cell>
        </row>
        <row r="1070">
          <cell r="B1070">
            <v>41124</v>
          </cell>
          <cell r="L1070">
            <v>1603.5</v>
          </cell>
          <cell r="P1070">
            <v>1114.1569358250383</v>
          </cell>
        </row>
        <row r="1071">
          <cell r="B1071">
            <v>41131</v>
          </cell>
          <cell r="L1071">
            <v>1620.3</v>
          </cell>
          <cell r="P1071">
            <v>1115.3542182629651</v>
          </cell>
        </row>
        <row r="1072">
          <cell r="B1072">
            <v>41138</v>
          </cell>
          <cell r="L1072">
            <v>1616.2</v>
          </cell>
          <cell r="P1072">
            <v>1116.5527873106955</v>
          </cell>
        </row>
        <row r="1073">
          <cell r="B1073">
            <v>41145</v>
          </cell>
          <cell r="L1073">
            <v>1670.5</v>
          </cell>
          <cell r="P1073">
            <v>1117.7526443508307</v>
          </cell>
        </row>
        <row r="1074">
          <cell r="B1074">
            <v>41152</v>
          </cell>
          <cell r="L1074">
            <v>1691.5</v>
          </cell>
          <cell r="P1074">
            <v>1118.9537907674589</v>
          </cell>
        </row>
        <row r="1075">
          <cell r="B1075">
            <v>41159</v>
          </cell>
          <cell r="L1075">
            <v>1736.2</v>
          </cell>
          <cell r="P1075">
            <v>1120.1562279461546</v>
          </cell>
        </row>
        <row r="1076">
          <cell r="B1076">
            <v>41166</v>
          </cell>
          <cell r="L1076">
            <v>1770.6</v>
          </cell>
          <cell r="P1076">
            <v>1121.3599572739815</v>
          </cell>
        </row>
        <row r="1077">
          <cell r="B1077">
            <v>41173</v>
          </cell>
          <cell r="L1077">
            <v>1773.2</v>
          </cell>
          <cell r="P1077">
            <v>1122.5649801394939</v>
          </cell>
        </row>
        <row r="1078">
          <cell r="B1078">
            <v>41180</v>
          </cell>
          <cell r="L1078">
            <v>1772</v>
          </cell>
          <cell r="P1078">
            <v>1123.7712979327387</v>
          </cell>
        </row>
        <row r="1079">
          <cell r="B1079">
            <v>41187</v>
          </cell>
          <cell r="L1079">
            <v>1781</v>
          </cell>
          <cell r="P1079">
            <v>1124.9789120452558</v>
          </cell>
        </row>
        <row r="1080">
          <cell r="B1080">
            <v>41194</v>
          </cell>
          <cell r="L1080">
            <v>1754.5</v>
          </cell>
          <cell r="P1080">
            <v>1126.1878238700813</v>
          </cell>
        </row>
        <row r="1081">
          <cell r="B1081">
            <v>41201</v>
          </cell>
          <cell r="L1081">
            <v>1721</v>
          </cell>
          <cell r="P1081">
            <v>1127.3980348017471</v>
          </cell>
        </row>
        <row r="1082">
          <cell r="B1082">
            <v>41208</v>
          </cell>
          <cell r="L1082">
            <v>1711.1</v>
          </cell>
          <cell r="P1082">
            <v>1128.6095462362848</v>
          </cell>
        </row>
        <row r="1083">
          <cell r="B1083">
            <v>41215</v>
          </cell>
          <cell r="L1083">
            <v>1677</v>
          </cell>
          <cell r="P1083">
            <v>1129.8223595712254</v>
          </cell>
        </row>
        <row r="1084">
          <cell r="B1084">
            <v>41222</v>
          </cell>
          <cell r="L1084">
            <v>1731</v>
          </cell>
          <cell r="P1084">
            <v>1131.0364762056026</v>
          </cell>
        </row>
        <row r="1085">
          <cell r="B1085">
            <v>41229</v>
          </cell>
          <cell r="L1085">
            <v>1713.7</v>
          </cell>
          <cell r="P1085">
            <v>1132.2518975399523</v>
          </cell>
        </row>
        <row r="1086">
          <cell r="B1086">
            <v>41236</v>
          </cell>
          <cell r="L1086">
            <v>1752</v>
          </cell>
          <cell r="P1086">
            <v>1133.4686249763167</v>
          </cell>
        </row>
        <row r="1087">
          <cell r="B1087">
            <v>41243</v>
          </cell>
          <cell r="L1087">
            <v>1715</v>
          </cell>
          <cell r="P1087">
            <v>1134.6866599182438</v>
          </cell>
        </row>
        <row r="1088">
          <cell r="B1088">
            <v>41250</v>
          </cell>
          <cell r="L1088">
            <v>1704.5</v>
          </cell>
          <cell r="P1088">
            <v>1135.90600377079</v>
          </cell>
        </row>
        <row r="1089">
          <cell r="B1089">
            <v>41257</v>
          </cell>
          <cell r="L1089">
            <v>1696</v>
          </cell>
          <cell r="P1089">
            <v>1137.1266579405219</v>
          </cell>
        </row>
        <row r="1090">
          <cell r="B1090">
            <v>41264</v>
          </cell>
          <cell r="L1090">
            <v>1657</v>
          </cell>
          <cell r="P1090">
            <v>1138.3486238355172</v>
          </cell>
        </row>
        <row r="1091">
          <cell r="B1091">
            <v>41271</v>
          </cell>
          <cell r="L1091">
            <v>1656.2</v>
          </cell>
          <cell r="P1091">
            <v>1139.5719028653673</v>
          </cell>
        </row>
        <row r="1092">
          <cell r="B1092">
            <v>41278</v>
          </cell>
          <cell r="L1092">
            <v>1656.6</v>
          </cell>
          <cell r="P1092">
            <v>1140.7964964411774</v>
          </cell>
        </row>
        <row r="1093">
          <cell r="B1093">
            <v>41285</v>
          </cell>
          <cell r="L1093">
            <v>1662.5</v>
          </cell>
          <cell r="P1093">
            <v>1142.0224059755701</v>
          </cell>
        </row>
        <row r="1094">
          <cell r="B1094">
            <v>41292</v>
          </cell>
          <cell r="L1094">
            <v>1684.8</v>
          </cell>
          <cell r="P1094">
            <v>1143.2496328826853</v>
          </cell>
        </row>
        <row r="1095">
          <cell r="B1095">
            <v>41299</v>
          </cell>
          <cell r="L1095">
            <v>1659</v>
          </cell>
          <cell r="P1095">
            <v>1144.4781785781829</v>
          </cell>
        </row>
        <row r="1096">
          <cell r="B1096">
            <v>41306</v>
          </cell>
          <cell r="L1096">
            <v>1667.7</v>
          </cell>
          <cell r="P1096">
            <v>1145.7080444792443</v>
          </cell>
        </row>
        <row r="1097">
          <cell r="B1097">
            <v>41313</v>
          </cell>
          <cell r="L1097">
            <v>1667.3</v>
          </cell>
          <cell r="P1097">
            <v>1146.9392320045733</v>
          </cell>
        </row>
        <row r="1098">
          <cell r="B1098">
            <v>41320</v>
          </cell>
          <cell r="L1098">
            <v>1610.3</v>
          </cell>
          <cell r="P1098">
            <v>1148.1717425743984</v>
          </cell>
        </row>
        <row r="1099">
          <cell r="B1099">
            <v>41327</v>
          </cell>
          <cell r="L1099">
            <v>1581</v>
          </cell>
          <cell r="P1099">
            <v>1149.4055776104747</v>
          </cell>
        </row>
        <row r="1100">
          <cell r="B1100">
            <v>41334</v>
          </cell>
          <cell r="L1100">
            <v>1577</v>
          </cell>
          <cell r="P1100">
            <v>1150.6407385360844</v>
          </cell>
        </row>
        <row r="1101">
          <cell r="B1101">
            <v>41341</v>
          </cell>
          <cell r="L1101">
            <v>1579</v>
          </cell>
          <cell r="P1101">
            <v>1151.8772267760403</v>
          </cell>
        </row>
        <row r="1102">
          <cell r="B1102">
            <v>41348</v>
          </cell>
          <cell r="L1102">
            <v>1592.8</v>
          </cell>
          <cell r="P1102">
            <v>1153.1150437566846</v>
          </cell>
        </row>
        <row r="1103">
          <cell r="B1103">
            <v>41355</v>
          </cell>
          <cell r="L1103">
            <v>1609</v>
          </cell>
          <cell r="P1103">
            <v>1154.3541909058936</v>
          </cell>
        </row>
        <row r="1104">
          <cell r="B1104">
            <v>41362</v>
          </cell>
          <cell r="L1104">
            <v>1596.6</v>
          </cell>
          <cell r="P1104">
            <v>1155.594669653078</v>
          </cell>
        </row>
        <row r="1105">
          <cell r="B1105">
            <v>41369</v>
          </cell>
          <cell r="L1105">
            <v>1579</v>
          </cell>
          <cell r="P1105">
            <v>1156.8364814291838</v>
          </cell>
        </row>
        <row r="1106">
          <cell r="B1106">
            <v>41376</v>
          </cell>
          <cell r="L1106">
            <v>1478</v>
          </cell>
          <cell r="P1106">
            <v>1158.0796276666954</v>
          </cell>
        </row>
        <row r="1107">
          <cell r="B1107">
            <v>41383</v>
          </cell>
          <cell r="L1107">
            <v>1406</v>
          </cell>
          <cell r="P1107">
            <v>1159.3241097996361</v>
          </cell>
        </row>
        <row r="1108">
          <cell r="B1108">
            <v>41390</v>
          </cell>
          <cell r="L1108">
            <v>1462.9</v>
          </cell>
          <cell r="P1108">
            <v>1160.5699292635704</v>
          </cell>
        </row>
        <row r="1109">
          <cell r="B1109">
            <v>41397</v>
          </cell>
          <cell r="L1109">
            <v>1470.6</v>
          </cell>
          <cell r="P1109">
            <v>1161.8170874956056</v>
          </cell>
        </row>
        <row r="1110">
          <cell r="B1110">
            <v>41404</v>
          </cell>
          <cell r="L1110">
            <v>1448.1</v>
          </cell>
          <cell r="P1110">
            <v>1163.0655859343931</v>
          </cell>
        </row>
        <row r="1111">
          <cell r="B1111">
            <v>41411</v>
          </cell>
          <cell r="L1111">
            <v>1360.2</v>
          </cell>
          <cell r="P1111">
            <v>1164.3154260201304</v>
          </cell>
        </row>
        <row r="1112">
          <cell r="B1112">
            <v>41418</v>
          </cell>
          <cell r="L1112">
            <v>1386.4</v>
          </cell>
          <cell r="P1112">
            <v>1165.5666091945629</v>
          </cell>
        </row>
        <row r="1113">
          <cell r="B1113">
            <v>41425</v>
          </cell>
          <cell r="L1113">
            <v>1388.2</v>
          </cell>
          <cell r="P1113">
            <v>1166.8191369009846</v>
          </cell>
        </row>
        <row r="1114">
          <cell r="B1114">
            <v>41432</v>
          </cell>
          <cell r="L1114">
            <v>1384</v>
          </cell>
          <cell r="P1114">
            <v>1168.0730105842408</v>
          </cell>
        </row>
        <row r="1115">
          <cell r="B1115">
            <v>41439</v>
          </cell>
          <cell r="L1115">
            <v>1391</v>
          </cell>
          <cell r="P1115">
            <v>1169.32823169073</v>
          </cell>
        </row>
        <row r="1116">
          <cell r="B1116">
            <v>41446</v>
          </cell>
          <cell r="L1116">
            <v>1298</v>
          </cell>
          <cell r="P1116">
            <v>1170.5848016684045</v>
          </cell>
        </row>
        <row r="1117">
          <cell r="B1117">
            <v>41453</v>
          </cell>
          <cell r="L1117">
            <v>1235</v>
          </cell>
          <cell r="P1117">
            <v>1171.8427219667722</v>
          </cell>
        </row>
        <row r="1118">
          <cell r="B1118">
            <v>41460</v>
          </cell>
          <cell r="L1118">
            <v>1223.5</v>
          </cell>
          <cell r="P1118">
            <v>1173.1019940368997</v>
          </cell>
        </row>
        <row r="1119">
          <cell r="B1119">
            <v>41467</v>
          </cell>
          <cell r="L1119">
            <v>1284.8</v>
          </cell>
          <cell r="P1119">
            <v>1174.3626193314121</v>
          </cell>
        </row>
        <row r="1120">
          <cell r="B1120">
            <v>41474</v>
          </cell>
          <cell r="L1120">
            <v>1296.3</v>
          </cell>
          <cell r="P1120">
            <v>1175.6245993044956</v>
          </cell>
        </row>
        <row r="1121">
          <cell r="B1121">
            <v>41481</v>
          </cell>
          <cell r="L1121">
            <v>1333.7</v>
          </cell>
          <cell r="P1121">
            <v>1176.8879354118994</v>
          </cell>
        </row>
        <row r="1122">
          <cell r="B1122">
            <v>41488</v>
          </cell>
          <cell r="L1122">
            <v>1313.5</v>
          </cell>
          <cell r="P1122">
            <v>1178.1526291109369</v>
          </cell>
        </row>
        <row r="1123">
          <cell r="B1123">
            <v>41495</v>
          </cell>
          <cell r="L1123">
            <v>1314.1</v>
          </cell>
          <cell r="P1123">
            <v>1179.4186818604874</v>
          </cell>
        </row>
        <row r="1124">
          <cell r="B1124">
            <v>41502</v>
          </cell>
          <cell r="L1124">
            <v>1375.2</v>
          </cell>
          <cell r="P1124">
            <v>1180.6860951209978</v>
          </cell>
        </row>
        <row r="1125">
          <cell r="B1125">
            <v>41509</v>
          </cell>
          <cell r="L1125">
            <v>1397.4</v>
          </cell>
          <cell r="P1125">
            <v>1181.9548703544851</v>
          </cell>
        </row>
        <row r="1126">
          <cell r="B1126">
            <v>41516</v>
          </cell>
          <cell r="L1126">
            <v>1396</v>
          </cell>
          <cell r="P1126">
            <v>1183.2250090245368</v>
          </cell>
        </row>
        <row r="1127">
          <cell r="B1127">
            <v>41523</v>
          </cell>
          <cell r="L1127">
            <v>1389</v>
          </cell>
          <cell r="P1127">
            <v>1184.4965125963131</v>
          </cell>
        </row>
        <row r="1128">
          <cell r="B1128">
            <v>41530</v>
          </cell>
          <cell r="L1128">
            <v>1327</v>
          </cell>
          <cell r="P1128">
            <v>1185.7693825365493</v>
          </cell>
        </row>
        <row r="1129">
          <cell r="B1129">
            <v>41537</v>
          </cell>
          <cell r="L1129">
            <v>1325.7</v>
          </cell>
          <cell r="P1129">
            <v>1187.0436203135559</v>
          </cell>
        </row>
        <row r="1130">
          <cell r="B1130">
            <v>41544</v>
          </cell>
          <cell r="L1130">
            <v>1336</v>
          </cell>
          <cell r="P1130">
            <v>1188.3192273972224</v>
          </cell>
        </row>
        <row r="1131">
          <cell r="B1131">
            <v>41551</v>
          </cell>
          <cell r="L1131">
            <v>1310.8</v>
          </cell>
          <cell r="P1131">
            <v>1189.5962052590171</v>
          </cell>
        </row>
        <row r="1132">
          <cell r="B1132">
            <v>41558</v>
          </cell>
          <cell r="L1132">
            <v>1272.2</v>
          </cell>
          <cell r="P1132">
            <v>1190.8745553719896</v>
          </cell>
        </row>
        <row r="1133">
          <cell r="B1133">
            <v>41565</v>
          </cell>
          <cell r="L1133">
            <v>1317</v>
          </cell>
          <cell r="P1133">
            <v>1192.1542792107732</v>
          </cell>
        </row>
        <row r="1134">
          <cell r="B1134">
            <v>41572</v>
          </cell>
          <cell r="L1134">
            <v>1353</v>
          </cell>
          <cell r="P1134">
            <v>1193.4353782515841</v>
          </cell>
        </row>
        <row r="1135">
          <cell r="B1135">
            <v>41579</v>
          </cell>
          <cell r="L1135">
            <v>1315.6</v>
          </cell>
          <cell r="P1135">
            <v>1194.7178539722267</v>
          </cell>
        </row>
        <row r="1136">
          <cell r="B1136">
            <v>41586</v>
          </cell>
          <cell r="L1136">
            <v>1289</v>
          </cell>
          <cell r="P1136">
            <v>1196.0017078520927</v>
          </cell>
        </row>
        <row r="1137">
          <cell r="B1137">
            <v>41593</v>
          </cell>
          <cell r="L1137">
            <v>1289.5</v>
          </cell>
          <cell r="P1137">
            <v>1197.2869413721637</v>
          </cell>
        </row>
        <row r="1138">
          <cell r="B1138">
            <v>41600</v>
          </cell>
          <cell r="L1138">
            <v>1243.3</v>
          </cell>
          <cell r="P1138">
            <v>1198.5735560150126</v>
          </cell>
        </row>
        <row r="1139">
          <cell r="B1139">
            <v>41607</v>
          </cell>
          <cell r="L1139">
            <v>1252.2</v>
          </cell>
          <cell r="P1139">
            <v>1199.8615532648055</v>
          </cell>
        </row>
        <row r="1140">
          <cell r="B1140">
            <v>41614</v>
          </cell>
          <cell r="L1140">
            <v>1230.4000000000001</v>
          </cell>
          <cell r="P1140">
            <v>1201.1509346073037</v>
          </cell>
        </row>
        <row r="1141">
          <cell r="B1141">
            <v>41621</v>
          </cell>
          <cell r="L1141">
            <v>1238.5999999999999</v>
          </cell>
          <cell r="P1141">
            <v>1202.4417015298645</v>
          </cell>
        </row>
        <row r="1142">
          <cell r="B1142">
            <v>41628</v>
          </cell>
          <cell r="L1142">
            <v>1203.4000000000001</v>
          </cell>
          <cell r="P1142">
            <v>1203.7338555214444</v>
          </cell>
        </row>
        <row r="1143">
          <cell r="B1143">
            <v>41635</v>
          </cell>
          <cell r="L1143">
            <v>1211</v>
          </cell>
          <cell r="P1143">
            <v>1205.0273980725992</v>
          </cell>
        </row>
        <row r="1144">
          <cell r="B1144">
            <v>41642</v>
          </cell>
          <cell r="L1144">
            <v>1237</v>
          </cell>
          <cell r="P1144">
            <v>1206.3223306754867</v>
          </cell>
        </row>
        <row r="1145">
          <cell r="B1145">
            <v>41649</v>
          </cell>
          <cell r="L1145">
            <v>1248.7</v>
          </cell>
          <cell r="P1145">
            <v>1207.6186548238682</v>
          </cell>
        </row>
        <row r="1146">
          <cell r="B1146">
            <v>41656</v>
          </cell>
          <cell r="L1146">
            <v>1255</v>
          </cell>
          <cell r="P1146">
            <v>1208.9163720131105</v>
          </cell>
        </row>
        <row r="1147">
          <cell r="B1147">
            <v>41663</v>
          </cell>
          <cell r="L1147">
            <v>1269.0999999999999</v>
          </cell>
          <cell r="P1147">
            <v>1210.2154837401865</v>
          </cell>
        </row>
        <row r="1148">
          <cell r="B1148">
            <v>41670</v>
          </cell>
          <cell r="L1148">
            <v>1245.5</v>
          </cell>
          <cell r="P1148">
            <v>1211.5159915036791</v>
          </cell>
        </row>
        <row r="1149">
          <cell r="B1149">
            <v>41677</v>
          </cell>
          <cell r="L1149">
            <v>1267.3</v>
          </cell>
          <cell r="P1149">
            <v>1212.8178968037801</v>
          </cell>
        </row>
        <row r="1150">
          <cell r="B1150">
            <v>41684</v>
          </cell>
          <cell r="L1150">
            <v>1318.8</v>
          </cell>
          <cell r="P1150">
            <v>1214.1212011422945</v>
          </cell>
        </row>
        <row r="1151">
          <cell r="B1151">
            <v>41691</v>
          </cell>
          <cell r="L1151">
            <v>1325.8</v>
          </cell>
          <cell r="P1151">
            <v>1215.4259060226404</v>
          </cell>
        </row>
        <row r="1152">
          <cell r="B1152">
            <v>41698</v>
          </cell>
          <cell r="L1152">
            <v>1327.8</v>
          </cell>
          <cell r="P1152">
            <v>1216.7320129498523</v>
          </cell>
        </row>
        <row r="1153">
          <cell r="B1153">
            <v>41705</v>
          </cell>
          <cell r="L1153">
            <v>1339.5</v>
          </cell>
          <cell r="P1153">
            <v>1218.0395234305813</v>
          </cell>
        </row>
        <row r="1154">
          <cell r="B1154">
            <v>41712</v>
          </cell>
          <cell r="L1154">
            <v>1382.1</v>
          </cell>
          <cell r="P1154">
            <v>1219.3484389730984</v>
          </cell>
        </row>
        <row r="1155">
          <cell r="B1155">
            <v>41719</v>
          </cell>
          <cell r="L1155">
            <v>1334.5</v>
          </cell>
          <cell r="P1155">
            <v>1220.6587610872941</v>
          </cell>
        </row>
        <row r="1156">
          <cell r="B1156">
            <v>41726</v>
          </cell>
          <cell r="L1156">
            <v>1294.5</v>
          </cell>
          <cell r="P1156">
            <v>1221.9704912846826</v>
          </cell>
        </row>
        <row r="1157">
          <cell r="B1157">
            <v>41733</v>
          </cell>
          <cell r="L1157">
            <v>1302.8</v>
          </cell>
          <cell r="P1157">
            <v>1223.2836310784016</v>
          </cell>
        </row>
        <row r="1158">
          <cell r="B1158">
            <v>41740</v>
          </cell>
          <cell r="L1158">
            <v>1318.5</v>
          </cell>
          <cell r="P1158">
            <v>1224.5981819832157</v>
          </cell>
        </row>
        <row r="1159">
          <cell r="B1159">
            <v>41747</v>
          </cell>
          <cell r="L1159">
            <v>1294.7</v>
          </cell>
          <cell r="P1159">
            <v>1225.9141455155163</v>
          </cell>
        </row>
        <row r="1160">
          <cell r="B1160">
            <v>41754</v>
          </cell>
          <cell r="L1160">
            <v>1303.5999999999999</v>
          </cell>
          <cell r="P1160">
            <v>1227.2315231933253</v>
          </cell>
        </row>
        <row r="1161">
          <cell r="B1161">
            <v>41761</v>
          </cell>
          <cell r="L1161">
            <v>1300.4000000000001</v>
          </cell>
          <cell r="P1161">
            <v>1228.550316536295</v>
          </cell>
        </row>
        <row r="1162">
          <cell r="B1162">
            <v>41768</v>
          </cell>
          <cell r="L1162">
            <v>1289.2</v>
          </cell>
          <cell r="P1162">
            <v>1229.8705270657115</v>
          </cell>
        </row>
        <row r="1163">
          <cell r="B1163">
            <v>41775</v>
          </cell>
          <cell r="L1163">
            <v>1292.7</v>
          </cell>
          <cell r="P1163">
            <v>1231.1921563044948</v>
          </cell>
        </row>
        <row r="1164">
          <cell r="B1164">
            <v>41782</v>
          </cell>
          <cell r="L1164">
            <v>1292.9000000000001</v>
          </cell>
          <cell r="P1164">
            <v>1232.5152057772025</v>
          </cell>
        </row>
        <row r="1165">
          <cell r="B1165">
            <v>41789</v>
          </cell>
          <cell r="L1165">
            <v>1251.2</v>
          </cell>
          <cell r="P1165">
            <v>1233.8396770100294</v>
          </cell>
        </row>
        <row r="1166">
          <cell r="B1166">
            <v>41796</v>
          </cell>
          <cell r="L1166">
            <v>1252.3</v>
          </cell>
          <cell r="P1166">
            <v>1235.1655715308113</v>
          </cell>
        </row>
        <row r="1167">
          <cell r="B1167">
            <v>41803</v>
          </cell>
          <cell r="L1167">
            <v>1276.5</v>
          </cell>
          <cell r="P1167">
            <v>1236.4928908690251</v>
          </cell>
        </row>
        <row r="1168">
          <cell r="B1168">
            <v>41810</v>
          </cell>
          <cell r="L1168">
            <v>1314.6</v>
          </cell>
          <cell r="P1168">
            <v>1237.8216365557921</v>
          </cell>
        </row>
        <row r="1169">
          <cell r="B1169">
            <v>41817</v>
          </cell>
          <cell r="L1169">
            <v>1315.2</v>
          </cell>
          <cell r="P1169">
            <v>1239.151810123878</v>
          </cell>
        </row>
        <row r="1170">
          <cell r="B1170">
            <v>41824</v>
          </cell>
          <cell r="L1170">
            <v>1320.7</v>
          </cell>
          <cell r="P1170">
            <v>1240.4834131076966</v>
          </cell>
        </row>
        <row r="1171">
          <cell r="B1171">
            <v>41831</v>
          </cell>
          <cell r="L1171">
            <v>1339</v>
          </cell>
          <cell r="P1171">
            <v>1241.8164470433096</v>
          </cell>
        </row>
        <row r="1172">
          <cell r="B1172">
            <v>41838</v>
          </cell>
          <cell r="L1172">
            <v>1310.4000000000001</v>
          </cell>
          <cell r="P1172">
            <v>1243.1509134684302</v>
          </cell>
        </row>
        <row r="1173">
          <cell r="B1173">
            <v>41845</v>
          </cell>
          <cell r="L1173">
            <v>1308</v>
          </cell>
          <cell r="P1173">
            <v>1244.4868139224236</v>
          </cell>
        </row>
        <row r="1174">
          <cell r="B1174">
            <v>41852</v>
          </cell>
          <cell r="L1174">
            <v>1294</v>
          </cell>
          <cell r="P1174">
            <v>1245.8241499463093</v>
          </cell>
        </row>
        <row r="1175">
          <cell r="B1175">
            <v>41859</v>
          </cell>
          <cell r="L1175">
            <v>1309.3</v>
          </cell>
          <cell r="P1175">
            <v>1247.162923082763</v>
          </cell>
        </row>
        <row r="1176">
          <cell r="B1176">
            <v>41866</v>
          </cell>
          <cell r="L1176">
            <v>1304.5999999999999</v>
          </cell>
          <cell r="P1176">
            <v>1248.5031348761174</v>
          </cell>
        </row>
        <row r="1177">
          <cell r="B1177">
            <v>41873</v>
          </cell>
          <cell r="L1177">
            <v>1281</v>
          </cell>
          <cell r="P1177">
            <v>1249.8447868723661</v>
          </cell>
        </row>
        <row r="1178">
          <cell r="B1178">
            <v>41880</v>
          </cell>
          <cell r="L1178">
            <v>1287.3</v>
          </cell>
          <cell r="P1178">
            <v>1251.1878806191628</v>
          </cell>
        </row>
        <row r="1179">
          <cell r="B1179">
            <v>41887</v>
          </cell>
          <cell r="L1179">
            <v>1266.9000000000001</v>
          </cell>
          <cell r="P1179">
            <v>1252.5324176658251</v>
          </cell>
        </row>
        <row r="1180">
          <cell r="B1180">
            <v>41894</v>
          </cell>
          <cell r="L1180">
            <v>1230</v>
          </cell>
          <cell r="P1180">
            <v>1253.8783995633346</v>
          </cell>
        </row>
        <row r="1181">
          <cell r="B1181">
            <v>41901</v>
          </cell>
          <cell r="L1181">
            <v>1218</v>
          </cell>
          <cell r="P1181">
            <v>1255.2258278643408</v>
          </cell>
        </row>
        <row r="1182">
          <cell r="B1182">
            <v>41908</v>
          </cell>
          <cell r="L1182">
            <v>1215</v>
          </cell>
          <cell r="P1182">
            <v>1256.5747041231609</v>
          </cell>
        </row>
        <row r="1183">
          <cell r="B1183">
            <v>41915</v>
          </cell>
          <cell r="L1183">
            <v>1214</v>
          </cell>
          <cell r="P1183">
            <v>1257.9250298957827</v>
          </cell>
        </row>
        <row r="1184">
          <cell r="B1184">
            <v>41922</v>
          </cell>
          <cell r="L1184">
            <v>1222.3</v>
          </cell>
          <cell r="P1184">
            <v>1259.2768067398658</v>
          </cell>
        </row>
        <row r="1185">
          <cell r="B1185">
            <v>41929</v>
          </cell>
          <cell r="L1185">
            <v>1236</v>
          </cell>
          <cell r="P1185">
            <v>1260.6300362147442</v>
          </cell>
        </row>
        <row r="1186">
          <cell r="B1186">
            <v>41936</v>
          </cell>
          <cell r="L1186">
            <v>1230.7</v>
          </cell>
          <cell r="P1186">
            <v>1261.9847198814266</v>
          </cell>
        </row>
        <row r="1187">
          <cell r="B1187">
            <v>41943</v>
          </cell>
          <cell r="L1187">
            <v>1170</v>
          </cell>
          <cell r="P1187">
            <v>1263.3408593025999</v>
          </cell>
        </row>
        <row r="1188">
          <cell r="B1188">
            <v>41950</v>
          </cell>
          <cell r="L1188">
            <v>1168</v>
          </cell>
          <cell r="P1188">
            <v>1264.6984560426306</v>
          </cell>
        </row>
        <row r="1189">
          <cell r="B1189">
            <v>41957</v>
          </cell>
          <cell r="L1189">
            <v>1190</v>
          </cell>
          <cell r="P1189">
            <v>1266.0575116675652</v>
          </cell>
        </row>
        <row r="1190">
          <cell r="B1190">
            <v>41964</v>
          </cell>
          <cell r="L1190">
            <v>1201</v>
          </cell>
          <cell r="P1190">
            <v>1267.4180277451342</v>
          </cell>
        </row>
        <row r="1191">
          <cell r="B1191">
            <v>41971</v>
          </cell>
          <cell r="L1191">
            <v>1169</v>
          </cell>
          <cell r="P1191">
            <v>1268.7800058447522</v>
          </cell>
        </row>
        <row r="1192">
          <cell r="B1192">
            <v>41978</v>
          </cell>
          <cell r="L1192">
            <v>1192.5999999999999</v>
          </cell>
          <cell r="P1192">
            <v>1270.1434475375204</v>
          </cell>
        </row>
        <row r="1193">
          <cell r="B1193">
            <v>41985</v>
          </cell>
          <cell r="L1193">
            <v>1222.4000000000001</v>
          </cell>
          <cell r="P1193">
            <v>1271.5083543962282</v>
          </cell>
        </row>
        <row r="1194">
          <cell r="B1194">
            <v>41992</v>
          </cell>
          <cell r="L1194">
            <v>1193.9000000000001</v>
          </cell>
          <cell r="P1194">
            <v>1272.8747279953557</v>
          </cell>
        </row>
        <row r="1195">
          <cell r="B1195">
            <v>41999</v>
          </cell>
          <cell r="L1195">
            <v>1176.8</v>
          </cell>
          <cell r="P1195">
            <v>1274.2425699110738</v>
          </cell>
        </row>
        <row r="1196">
          <cell r="B1196">
            <v>42006</v>
          </cell>
          <cell r="L1196">
            <v>1187.7</v>
          </cell>
          <cell r="P1196">
            <v>1275.6118817212489</v>
          </cell>
        </row>
        <row r="1197">
          <cell r="B1197">
            <v>42013</v>
          </cell>
          <cell r="L1197">
            <v>1222.8</v>
          </cell>
          <cell r="P1197">
            <v>1276.982665005441</v>
          </cell>
        </row>
        <row r="1198">
          <cell r="B1198">
            <v>42020</v>
          </cell>
          <cell r="L1198">
            <v>1279.7</v>
          </cell>
          <cell r="P1198">
            <v>1278.3549213449091</v>
          </cell>
        </row>
        <row r="1199">
          <cell r="B1199">
            <v>42027</v>
          </cell>
          <cell r="L1199">
            <v>1294.7</v>
          </cell>
          <cell r="P1199">
            <v>1279.7286523226105</v>
          </cell>
        </row>
        <row r="1200">
          <cell r="B1200">
            <v>42034</v>
          </cell>
          <cell r="L1200">
            <v>1284.0999999999999</v>
          </cell>
          <cell r="P1200">
            <v>1281.1038595232037</v>
          </cell>
        </row>
        <row r="1201">
          <cell r="B1201">
            <v>42041</v>
          </cell>
          <cell r="L1201">
            <v>1234</v>
          </cell>
          <cell r="P1201">
            <v>1282.480544533051</v>
          </cell>
        </row>
        <row r="1202">
          <cell r="B1202">
            <v>42048</v>
          </cell>
          <cell r="L1202">
            <v>1229</v>
          </cell>
          <cell r="P1202">
            <v>1283.8587089402179</v>
          </cell>
        </row>
        <row r="1203">
          <cell r="B1203">
            <v>42055</v>
          </cell>
          <cell r="L1203">
            <v>1201.5999999999999</v>
          </cell>
          <cell r="P1203">
            <v>1285.2383543344777</v>
          </cell>
        </row>
        <row r="1204">
          <cell r="B1204">
            <v>42062</v>
          </cell>
          <cell r="L1204">
            <v>1212.7</v>
          </cell>
          <cell r="P1204">
            <v>1286.6194823073115</v>
          </cell>
        </row>
        <row r="1205">
          <cell r="B1205">
            <v>42069</v>
          </cell>
          <cell r="L1205">
            <v>1168.0999999999999</v>
          </cell>
          <cell r="P1205">
            <v>1288.0020944519106</v>
          </cell>
        </row>
        <row r="1206">
          <cell r="B1206">
            <v>42076</v>
          </cell>
          <cell r="L1206">
            <v>1158.5999999999999</v>
          </cell>
          <cell r="P1206">
            <v>1289.3861923631789</v>
          </cell>
        </row>
        <row r="1207">
          <cell r="B1207">
            <v>42083</v>
          </cell>
          <cell r="L1207">
            <v>1182.4000000000001</v>
          </cell>
          <cell r="P1207">
            <v>1290.7717776377335</v>
          </cell>
        </row>
        <row r="1208">
          <cell r="B1208">
            <v>42090</v>
          </cell>
          <cell r="L1208">
            <v>1198.9000000000001</v>
          </cell>
          <cell r="P1208">
            <v>1292.1588518739072</v>
          </cell>
        </row>
        <row r="1209">
          <cell r="B1209">
            <v>42097</v>
          </cell>
          <cell r="L1209">
            <v>1200.7</v>
          </cell>
          <cell r="P1209">
            <v>1293.5474166717515</v>
          </cell>
        </row>
        <row r="1210">
          <cell r="B1210">
            <v>42104</v>
          </cell>
          <cell r="L1210">
            <v>1207.3</v>
          </cell>
          <cell r="P1210">
            <v>1294.9374736330356</v>
          </cell>
        </row>
        <row r="1211">
          <cell r="B1211">
            <v>42111</v>
          </cell>
          <cell r="L1211">
            <v>1204.3</v>
          </cell>
          <cell r="P1211">
            <v>1296.3290243612516</v>
          </cell>
        </row>
        <row r="1212">
          <cell r="B1212">
            <v>42118</v>
          </cell>
          <cell r="L1212">
            <v>1178.3</v>
          </cell>
          <cell r="P1212">
            <v>1297.7220704616138</v>
          </cell>
        </row>
        <row r="1213">
          <cell r="B1213">
            <v>42125</v>
          </cell>
          <cell r="L1213">
            <v>1183.5999999999999</v>
          </cell>
          <cell r="P1213">
            <v>1299.116613541062</v>
          </cell>
        </row>
        <row r="1214">
          <cell r="B1214">
            <v>42132</v>
          </cell>
          <cell r="L1214">
            <v>1188</v>
          </cell>
          <cell r="P1214">
            <v>1300.512655208262</v>
          </cell>
        </row>
        <row r="1215">
          <cell r="B1215">
            <v>42139</v>
          </cell>
          <cell r="L1215">
            <v>1224.8</v>
          </cell>
          <cell r="P1215">
            <v>1301.9101970736092</v>
          </cell>
        </row>
        <row r="1216">
          <cell r="B1216">
            <v>42146</v>
          </cell>
          <cell r="L1216">
            <v>1204.2</v>
          </cell>
          <cell r="P1216">
            <v>1303.3092407492293</v>
          </cell>
        </row>
        <row r="1217">
          <cell r="B1217">
            <v>42153</v>
          </cell>
          <cell r="L1217">
            <v>1191</v>
          </cell>
          <cell r="P1217">
            <v>1304.7097878489801</v>
          </cell>
        </row>
        <row r="1218">
          <cell r="B1218">
            <v>42160</v>
          </cell>
          <cell r="L1218">
            <v>1171</v>
          </cell>
          <cell r="P1218">
            <v>1306.111839988454</v>
          </cell>
        </row>
        <row r="1219">
          <cell r="B1219">
            <v>42167</v>
          </cell>
          <cell r="L1219">
            <v>1180.0999999999999</v>
          </cell>
          <cell r="P1219">
            <v>1307.515398784979</v>
          </cell>
        </row>
        <row r="1220">
          <cell r="B1220">
            <v>42174</v>
          </cell>
          <cell r="L1220">
            <v>1201</v>
          </cell>
          <cell r="P1220">
            <v>1308.9204658576216</v>
          </cell>
        </row>
        <row r="1221">
          <cell r="B1221">
            <v>42181</v>
          </cell>
          <cell r="L1221">
            <v>1174.5</v>
          </cell>
          <cell r="P1221">
            <v>1310.3270428271881</v>
          </cell>
        </row>
        <row r="1222">
          <cell r="B1222">
            <v>42188</v>
          </cell>
          <cell r="L1222">
            <v>1168.5</v>
          </cell>
          <cell r="P1222">
            <v>1311.7351313162267</v>
          </cell>
        </row>
        <row r="1223">
          <cell r="B1223">
            <v>42195</v>
          </cell>
          <cell r="L1223">
            <v>1161.8</v>
          </cell>
          <cell r="P1223">
            <v>1313.1447329490286</v>
          </cell>
        </row>
        <row r="1224">
          <cell r="B1224">
            <v>42202</v>
          </cell>
          <cell r="L1224">
            <v>1132.8</v>
          </cell>
          <cell r="P1224">
            <v>1314.5558493516312</v>
          </cell>
        </row>
        <row r="1225">
          <cell r="B1225">
            <v>42209</v>
          </cell>
          <cell r="L1225">
            <v>1097.0999999999999</v>
          </cell>
          <cell r="P1225">
            <v>1315.9684821518185</v>
          </cell>
        </row>
        <row r="1226">
          <cell r="B1226">
            <v>42216</v>
          </cell>
          <cell r="L1226">
            <v>1094.8</v>
          </cell>
          <cell r="P1226">
            <v>1317.3826329791245</v>
          </cell>
        </row>
        <row r="1227">
          <cell r="B1227">
            <v>42223</v>
          </cell>
          <cell r="L1227">
            <v>1092.3</v>
          </cell>
          <cell r="P1227">
            <v>1318.7983034648341</v>
          </cell>
        </row>
        <row r="1228">
          <cell r="B1228">
            <v>42230</v>
          </cell>
          <cell r="L1228">
            <v>1114.5</v>
          </cell>
          <cell r="P1228">
            <v>1320.2154952419844</v>
          </cell>
        </row>
        <row r="1229">
          <cell r="B1229">
            <v>42237</v>
          </cell>
          <cell r="L1229">
            <v>1159.9000000000001</v>
          </cell>
          <cell r="P1229">
            <v>1321.6342099453684</v>
          </cell>
        </row>
        <row r="1230">
          <cell r="B1230">
            <v>42244</v>
          </cell>
          <cell r="L1230">
            <v>1134.8</v>
          </cell>
          <cell r="P1230">
            <v>1323.0544492115353</v>
          </cell>
        </row>
        <row r="1231">
          <cell r="B1231">
            <v>42251</v>
          </cell>
          <cell r="L1231">
            <v>1121.2</v>
          </cell>
          <cell r="P1231">
            <v>1324.4762146787932</v>
          </cell>
        </row>
        <row r="1232">
          <cell r="B1232">
            <v>42258</v>
          </cell>
          <cell r="L1232">
            <v>1106.9000000000001</v>
          </cell>
          <cell r="P1232">
            <v>1325.8995079872109</v>
          </cell>
        </row>
        <row r="1233">
          <cell r="B1233">
            <v>42265</v>
          </cell>
          <cell r="L1233">
            <v>1138</v>
          </cell>
          <cell r="P1233">
            <v>1327.324330778619</v>
          </cell>
        </row>
        <row r="1234">
          <cell r="B1234">
            <v>42272</v>
          </cell>
          <cell r="L1234">
            <v>1146</v>
          </cell>
          <cell r="P1234">
            <v>1328.750684696613</v>
          </cell>
        </row>
        <row r="1235">
          <cell r="B1235">
            <v>42279</v>
          </cell>
          <cell r="L1235">
            <v>1136.5</v>
          </cell>
          <cell r="P1235">
            <v>1330.1785713865545</v>
          </cell>
        </row>
        <row r="1236">
          <cell r="B1236">
            <v>42286</v>
          </cell>
          <cell r="L1236">
            <v>1156.0999999999999</v>
          </cell>
          <cell r="P1236">
            <v>1331.6079924955732</v>
          </cell>
        </row>
        <row r="1237">
          <cell r="B1237">
            <v>42293</v>
          </cell>
          <cell r="L1237">
            <v>1181.8</v>
          </cell>
          <cell r="P1237">
            <v>1333.0389496725686</v>
          </cell>
        </row>
        <row r="1238">
          <cell r="B1238">
            <v>42300</v>
          </cell>
          <cell r="L1238">
            <v>1165.9000000000001</v>
          </cell>
          <cell r="P1238">
            <v>1334.4714445682125</v>
          </cell>
        </row>
        <row r="1239">
          <cell r="B1239">
            <v>42307</v>
          </cell>
          <cell r="L1239">
            <v>1141.0999999999999</v>
          </cell>
          <cell r="P1239">
            <v>1335.9054788349501</v>
          </cell>
        </row>
        <row r="1240">
          <cell r="B1240">
            <v>42314</v>
          </cell>
          <cell r="L1240">
            <v>1088.4000000000001</v>
          </cell>
          <cell r="P1240">
            <v>1337.3410541270027</v>
          </cell>
        </row>
        <row r="1241">
          <cell r="B1241">
            <v>42321</v>
          </cell>
          <cell r="L1241">
            <v>1082.5</v>
          </cell>
          <cell r="P1241">
            <v>1338.7781721003689</v>
          </cell>
        </row>
        <row r="1242">
          <cell r="B1242">
            <v>42328</v>
          </cell>
          <cell r="L1242">
            <v>1076.9000000000001</v>
          </cell>
          <cell r="P1242">
            <v>1340.2168344128274</v>
          </cell>
        </row>
        <row r="1243">
          <cell r="B1243">
            <v>42335</v>
          </cell>
          <cell r="L1243">
            <v>1057.5</v>
          </cell>
          <cell r="P1243">
            <v>1341.6570427239376</v>
          </cell>
        </row>
        <row r="1244">
          <cell r="B1244">
            <v>42342</v>
          </cell>
          <cell r="L1244">
            <v>1085</v>
          </cell>
          <cell r="P1244">
            <v>1343.0987986950431</v>
          </cell>
        </row>
        <row r="1245">
          <cell r="B1245">
            <v>42349</v>
          </cell>
          <cell r="L1245">
            <v>1078.3</v>
          </cell>
          <cell r="P1245">
            <v>1344.5421039892722</v>
          </cell>
        </row>
        <row r="1246">
          <cell r="B1246">
            <v>42356</v>
          </cell>
          <cell r="L1246">
            <v>1065.5</v>
          </cell>
          <cell r="P1246">
            <v>1345.9869602715405</v>
          </cell>
        </row>
        <row r="1247">
          <cell r="B1247">
            <v>42363</v>
          </cell>
          <cell r="L1247">
            <v>1076.4000000000001</v>
          </cell>
          <cell r="P1247">
            <v>1347.4333692085529</v>
          </cell>
        </row>
        <row r="1248">
          <cell r="B1248">
            <v>42370</v>
          </cell>
          <cell r="L1248">
            <v>1061.3</v>
          </cell>
          <cell r="P1248">
            <v>1348.8813324688056</v>
          </cell>
        </row>
        <row r="1249">
          <cell r="B1249">
            <v>42377</v>
          </cell>
          <cell r="L1249">
            <v>1103.7</v>
          </cell>
          <cell r="P1249">
            <v>1350.3308517225869</v>
          </cell>
        </row>
        <row r="1250">
          <cell r="B1250">
            <v>42384</v>
          </cell>
          <cell r="L1250">
            <v>1089.5</v>
          </cell>
          <cell r="P1250">
            <v>1351.7819286419808</v>
          </cell>
        </row>
        <row r="1251">
          <cell r="B1251">
            <v>42391</v>
          </cell>
          <cell r="L1251">
            <v>1097.3</v>
          </cell>
          <cell r="P1251">
            <v>1353.2345649008678</v>
          </cell>
        </row>
        <row r="1252">
          <cell r="B1252">
            <v>42398</v>
          </cell>
          <cell r="L1252">
            <v>1116.9000000000001</v>
          </cell>
          <cell r="P1252">
            <v>1354.6887621749274</v>
          </cell>
        </row>
        <row r="1253">
          <cell r="B1253">
            <v>42405</v>
          </cell>
          <cell r="L1253">
            <v>1164.7</v>
          </cell>
          <cell r="P1253">
            <v>1356.1445221416398</v>
          </cell>
        </row>
        <row r="1254">
          <cell r="B1254">
            <v>42412</v>
          </cell>
          <cell r="L1254">
            <v>1237.5999999999999</v>
          </cell>
          <cell r="P1254">
            <v>1357.6018464802873</v>
          </cell>
        </row>
        <row r="1255">
          <cell r="B1255">
            <v>42419</v>
          </cell>
          <cell r="L1255">
            <v>1232.0999999999999</v>
          </cell>
          <cell r="P1255">
            <v>1359.0607368719577</v>
          </cell>
        </row>
        <row r="1256">
          <cell r="B1256">
            <v>42426</v>
          </cell>
          <cell r="L1256">
            <v>1224.2</v>
          </cell>
          <cell r="P1256">
            <v>1360.5211949995444</v>
          </cell>
        </row>
        <row r="1257">
          <cell r="B1257">
            <v>42433</v>
          </cell>
          <cell r="L1257">
            <v>1261.8</v>
          </cell>
          <cell r="P1257">
            <v>1361.9832225477496</v>
          </cell>
        </row>
        <row r="1258">
          <cell r="B1258">
            <v>42440</v>
          </cell>
          <cell r="L1258">
            <v>1259.0999999999999</v>
          </cell>
          <cell r="P1258">
            <v>1363.4468212030863</v>
          </cell>
        </row>
        <row r="1259">
          <cell r="B1259">
            <v>42447</v>
          </cell>
          <cell r="L1259">
            <v>1254.3</v>
          </cell>
          <cell r="P1259">
            <v>1364.9119926538795</v>
          </cell>
        </row>
        <row r="1260">
          <cell r="B1260">
            <v>42454</v>
          </cell>
          <cell r="L1260">
            <v>1218.7</v>
          </cell>
          <cell r="P1260">
            <v>1366.3787385902679</v>
          </cell>
        </row>
        <row r="1261">
          <cell r="B1261">
            <v>42461</v>
          </cell>
          <cell r="L1261">
            <v>1220.7</v>
          </cell>
          <cell r="P1261">
            <v>1367.8470607042073</v>
          </cell>
        </row>
        <row r="1262">
          <cell r="B1262">
            <v>42468</v>
          </cell>
          <cell r="L1262">
            <v>1240.3</v>
          </cell>
          <cell r="P1262">
            <v>1369.3169606894712</v>
          </cell>
        </row>
        <row r="1263">
          <cell r="B1263">
            <v>42475</v>
          </cell>
          <cell r="L1263">
            <v>1232.3</v>
          </cell>
          <cell r="P1263">
            <v>1370.7884402416537</v>
          </cell>
        </row>
        <row r="1264">
          <cell r="B1264">
            <v>42482</v>
          </cell>
          <cell r="L1264">
            <v>1232.2</v>
          </cell>
          <cell r="P1264">
            <v>1372.2615010581708</v>
          </cell>
        </row>
        <row r="1265">
          <cell r="B1265">
            <v>42489</v>
          </cell>
          <cell r="L1265">
            <v>1292</v>
          </cell>
          <cell r="P1265">
            <v>1373.7361448382621</v>
          </cell>
        </row>
        <row r="1266">
          <cell r="B1266">
            <v>42496</v>
          </cell>
          <cell r="L1266">
            <v>1289.3</v>
          </cell>
          <cell r="P1266">
            <v>1375.2123732829941</v>
          </cell>
        </row>
        <row r="1267">
          <cell r="B1267">
            <v>42503</v>
          </cell>
          <cell r="L1267">
            <v>1272.5</v>
          </cell>
          <cell r="P1267">
            <v>1376.6901880952605</v>
          </cell>
        </row>
        <row r="1268">
          <cell r="B1268">
            <v>42510</v>
          </cell>
          <cell r="L1268">
            <v>1252.8</v>
          </cell>
          <cell r="P1268">
            <v>1378.169590979785</v>
          </cell>
        </row>
        <row r="1269">
          <cell r="B1269">
            <v>42517</v>
          </cell>
          <cell r="L1269">
            <v>1207.5</v>
          </cell>
          <cell r="P1269">
            <v>1379.6505836431243</v>
          </cell>
        </row>
        <row r="1270">
          <cell r="B1270">
            <v>42524</v>
          </cell>
          <cell r="L1270">
            <v>1241.3</v>
          </cell>
          <cell r="P1270">
            <v>1381.1331677936671</v>
          </cell>
        </row>
        <row r="1271">
          <cell r="B1271">
            <v>42531</v>
          </cell>
          <cell r="L1271">
            <v>1275.5999999999999</v>
          </cell>
          <cell r="P1271">
            <v>1382.6173451416391</v>
          </cell>
        </row>
        <row r="1272">
          <cell r="B1272">
            <v>42538</v>
          </cell>
          <cell r="L1272">
            <v>1294</v>
          </cell>
          <cell r="P1272">
            <v>1384.1031173991043</v>
          </cell>
        </row>
        <row r="1273">
          <cell r="B1273">
            <v>42545</v>
          </cell>
          <cell r="L1273">
            <v>1317.6</v>
          </cell>
          <cell r="P1273">
            <v>1385.5904862799655</v>
          </cell>
        </row>
        <row r="1274">
          <cell r="B1274">
            <v>42552</v>
          </cell>
          <cell r="L1274">
            <v>1336.5</v>
          </cell>
          <cell r="P1274">
            <v>1387.0794534999677</v>
          </cell>
        </row>
        <row r="1275">
          <cell r="B1275">
            <v>42559</v>
          </cell>
          <cell r="L1275">
            <v>1359.9</v>
          </cell>
          <cell r="P1275">
            <v>1388.5700207766997</v>
          </cell>
        </row>
        <row r="1276">
          <cell r="B1276">
            <v>42566</v>
          </cell>
          <cell r="L1276">
            <v>1329.2</v>
          </cell>
          <cell r="P1276">
            <v>1390.0621898295958</v>
          </cell>
        </row>
        <row r="1277">
          <cell r="B1277">
            <v>42573</v>
          </cell>
          <cell r="L1277">
            <v>1323.7</v>
          </cell>
          <cell r="P1277">
            <v>1391.5559623799384</v>
          </cell>
        </row>
        <row r="1278">
          <cell r="B1278">
            <v>42580</v>
          </cell>
          <cell r="L1278">
            <v>1352.3</v>
          </cell>
          <cell r="P1278">
            <v>1393.051340150859</v>
          </cell>
        </row>
        <row r="1279">
          <cell r="B1279">
            <v>42587</v>
          </cell>
          <cell r="L1279">
            <v>1339</v>
          </cell>
          <cell r="P1279">
            <v>1394.5483248673415</v>
          </cell>
        </row>
        <row r="1280">
          <cell r="B1280">
            <v>42594</v>
          </cell>
          <cell r="L1280">
            <v>1334.5</v>
          </cell>
          <cell r="P1280">
            <v>1396.0469182562235</v>
          </cell>
        </row>
        <row r="1281">
          <cell r="B1281">
            <v>42601</v>
          </cell>
          <cell r="L1281">
            <v>1342.9</v>
          </cell>
          <cell r="P1281">
            <v>1397.547122046197</v>
          </cell>
        </row>
        <row r="1282">
          <cell r="B1282">
            <v>42608</v>
          </cell>
          <cell r="L1282">
            <v>1321.7</v>
          </cell>
          <cell r="P1282">
            <v>1399.0489379678133</v>
          </cell>
        </row>
        <row r="1283">
          <cell r="B1283">
            <v>42615</v>
          </cell>
          <cell r="L1283">
            <v>1323.3</v>
          </cell>
          <cell r="P1283">
            <v>1400.5523677534825</v>
          </cell>
        </row>
        <row r="1284">
          <cell r="B1284">
            <v>42622</v>
          </cell>
          <cell r="L1284">
            <v>1330.6</v>
          </cell>
          <cell r="P1284">
            <v>1402.0574131374763</v>
          </cell>
        </row>
        <row r="1285">
          <cell r="B1285">
            <v>42629</v>
          </cell>
          <cell r="L1285">
            <v>1309.2</v>
          </cell>
          <cell r="P1285">
            <v>1403.5640758559302</v>
          </cell>
        </row>
        <row r="1286">
          <cell r="B1286">
            <v>42636</v>
          </cell>
          <cell r="L1286">
            <v>1337.2</v>
          </cell>
          <cell r="P1286">
            <v>1405.0723576468461</v>
          </cell>
        </row>
        <row r="1287">
          <cell r="B1287">
            <v>42643</v>
          </cell>
          <cell r="L1287">
            <v>1314.1</v>
          </cell>
          <cell r="P1287">
            <v>1406.5822602500923</v>
          </cell>
        </row>
        <row r="1288">
          <cell r="B1288">
            <v>42650</v>
          </cell>
          <cell r="L1288">
            <v>1255</v>
          </cell>
          <cell r="P1288">
            <v>1408.0937854074077</v>
          </cell>
        </row>
        <row r="1289">
          <cell r="B1289">
            <v>42657</v>
          </cell>
          <cell r="L1289">
            <v>1251.7</v>
          </cell>
          <cell r="P1289">
            <v>1409.6069348624026</v>
          </cell>
        </row>
        <row r="1290">
          <cell r="B1290">
            <v>42664</v>
          </cell>
          <cell r="L1290">
            <v>1266.8</v>
          </cell>
          <cell r="P1290">
            <v>1411.1217103605609</v>
          </cell>
        </row>
        <row r="1291">
          <cell r="B1291">
            <v>42671</v>
          </cell>
          <cell r="L1291">
            <v>1277.9000000000001</v>
          </cell>
          <cell r="P1291">
            <v>1412.6381136492421</v>
          </cell>
        </row>
        <row r="1292">
          <cell r="B1292">
            <v>42678</v>
          </cell>
          <cell r="L1292">
            <v>1304.9000000000001</v>
          </cell>
          <cell r="P1292">
            <v>1414.1561464776837</v>
          </cell>
        </row>
        <row r="1293">
          <cell r="B1293">
            <v>42685</v>
          </cell>
          <cell r="L1293">
            <v>1227.7</v>
          </cell>
          <cell r="P1293">
            <v>1415.6758105970032</v>
          </cell>
        </row>
        <row r="1294">
          <cell r="B1294">
            <v>42692</v>
          </cell>
          <cell r="L1294">
            <v>1208.7</v>
          </cell>
          <cell r="P1294">
            <v>1417.1971077601988</v>
          </cell>
        </row>
        <row r="1295">
          <cell r="B1295">
            <v>42699</v>
          </cell>
          <cell r="L1295">
            <v>1183.8</v>
          </cell>
          <cell r="P1295">
            <v>1418.7200397221543</v>
          </cell>
        </row>
        <row r="1296">
          <cell r="B1296">
            <v>42706</v>
          </cell>
          <cell r="L1296">
            <v>1174.2</v>
          </cell>
          <cell r="P1296">
            <v>1420.2446082396373</v>
          </cell>
        </row>
        <row r="1297">
          <cell r="B1297">
            <v>42713</v>
          </cell>
          <cell r="L1297">
            <v>1158</v>
          </cell>
          <cell r="P1297">
            <v>1421.7708150713047</v>
          </cell>
        </row>
        <row r="1298">
          <cell r="B1298">
            <v>42720</v>
          </cell>
          <cell r="L1298">
            <v>1134</v>
          </cell>
          <cell r="P1298">
            <v>1423.2986619777023</v>
          </cell>
        </row>
        <row r="1299">
          <cell r="B1299">
            <v>42727</v>
          </cell>
          <cell r="L1299">
            <v>1132.4000000000001</v>
          </cell>
          <cell r="P1299">
            <v>1424.8281507212687</v>
          </cell>
        </row>
        <row r="1300">
          <cell r="B1300">
            <v>42734</v>
          </cell>
          <cell r="L1300">
            <v>1151.9000000000001</v>
          </cell>
          <cell r="P1300">
            <v>1426.3592830663356</v>
          </cell>
        </row>
        <row r="1301">
          <cell r="B1301">
            <v>42741</v>
          </cell>
          <cell r="L1301">
            <v>1172.5</v>
          </cell>
          <cell r="P1301">
            <v>1427.8920607791317</v>
          </cell>
        </row>
        <row r="1302">
          <cell r="B1302">
            <v>42748</v>
          </cell>
          <cell r="L1302">
            <v>1198.3</v>
          </cell>
          <cell r="P1302">
            <v>1429.4264856277819</v>
          </cell>
        </row>
        <row r="1303">
          <cell r="B1303">
            <v>42755</v>
          </cell>
          <cell r="L1303">
            <v>1209.0999999999999</v>
          </cell>
          <cell r="P1303">
            <v>1430.9625593823132</v>
          </cell>
        </row>
        <row r="1304">
          <cell r="B1304">
            <v>42762</v>
          </cell>
          <cell r="L1304">
            <v>1189.7</v>
          </cell>
          <cell r="P1304">
            <v>1432.5002838146534</v>
          </cell>
        </row>
        <row r="1305">
          <cell r="B1305">
            <v>42769</v>
          </cell>
          <cell r="L1305">
            <v>1218.9000000000001</v>
          </cell>
          <cell r="P1305">
            <v>1434.0396606986344</v>
          </cell>
        </row>
        <row r="1306">
          <cell r="B1306">
            <v>42776</v>
          </cell>
          <cell r="L1306">
            <v>1233</v>
          </cell>
          <cell r="P1306">
            <v>1435.5806918099956</v>
          </cell>
        </row>
        <row r="1307">
          <cell r="B1307">
            <v>42783</v>
          </cell>
          <cell r="L1307">
            <v>1236.2</v>
          </cell>
          <cell r="P1307">
            <v>1437.1233789263831</v>
          </cell>
        </row>
        <row r="1308">
          <cell r="B1308">
            <v>42790</v>
          </cell>
          <cell r="L1308">
            <v>1258.2</v>
          </cell>
          <cell r="P1308">
            <v>1438.6677238273542</v>
          </cell>
        </row>
        <row r="1309">
          <cell r="B1309">
            <v>42797</v>
          </cell>
          <cell r="L1309">
            <v>1234.4000000000001</v>
          </cell>
          <cell r="P1309">
            <v>1440.2137282943775</v>
          </cell>
        </row>
        <row r="1310">
          <cell r="B1310">
            <v>42804</v>
          </cell>
          <cell r="L1310">
            <v>1204.3</v>
          </cell>
          <cell r="P1310">
            <v>1441.7613941108373</v>
          </cell>
        </row>
        <row r="1311">
          <cell r="B1311">
            <v>42811</v>
          </cell>
          <cell r="L1311">
            <v>1228.7</v>
          </cell>
          <cell r="P1311">
            <v>1443.3107230620342</v>
          </cell>
        </row>
        <row r="1312">
          <cell r="B1312">
            <v>42818</v>
          </cell>
          <cell r="L1312">
            <v>1247.4000000000001</v>
          </cell>
          <cell r="P1312">
            <v>1444.8617169351853</v>
          </cell>
        </row>
        <row r="1313">
          <cell r="B1313">
            <v>42825</v>
          </cell>
          <cell r="L1313">
            <v>1249.3</v>
          </cell>
          <cell r="P1313">
            <v>1446.4143775194309</v>
          </cell>
        </row>
        <row r="1314">
          <cell r="B1314">
            <v>42832</v>
          </cell>
          <cell r="L1314">
            <v>1254</v>
          </cell>
          <cell r="P1314">
            <v>1447.9687066058323</v>
          </cell>
        </row>
        <row r="1315">
          <cell r="B1315">
            <v>42839</v>
          </cell>
          <cell r="L1315">
            <v>1287.0999999999999</v>
          </cell>
          <cell r="P1315">
            <v>1449.5247059873766</v>
          </cell>
        </row>
        <row r="1316">
          <cell r="B1316">
            <v>42846</v>
          </cell>
          <cell r="L1316">
            <v>1285</v>
          </cell>
          <cell r="P1316">
            <v>1451.0823774589765</v>
          </cell>
        </row>
        <row r="1317">
          <cell r="B1317">
            <v>42853</v>
          </cell>
          <cell r="L1317">
            <v>1267.2</v>
          </cell>
          <cell r="P1317">
            <v>1452.6417228174741</v>
          </cell>
        </row>
        <row r="1318">
          <cell r="B1318">
            <v>42860</v>
          </cell>
          <cell r="L1318">
            <v>1228</v>
          </cell>
          <cell r="P1318">
            <v>1454.2027438616426</v>
          </cell>
        </row>
        <row r="1319">
          <cell r="B1319">
            <v>42867</v>
          </cell>
          <cell r="L1319">
            <v>1228</v>
          </cell>
          <cell r="P1319">
            <v>1455.7654423921879</v>
          </cell>
        </row>
        <row r="1320">
          <cell r="B1320">
            <v>42874</v>
          </cell>
          <cell r="L1320">
            <v>1255.7</v>
          </cell>
          <cell r="P1320">
            <v>1457.3298202117512</v>
          </cell>
        </row>
        <row r="1321">
          <cell r="B1321">
            <v>42881</v>
          </cell>
          <cell r="L1321">
            <v>1268.5999999999999</v>
          </cell>
          <cell r="P1321">
            <v>1458.8958791249099</v>
          </cell>
        </row>
        <row r="1322">
          <cell r="B1322">
            <v>42888</v>
          </cell>
          <cell r="L1322">
            <v>1277.9000000000001</v>
          </cell>
          <cell r="P1322">
            <v>1460.4636209381827</v>
          </cell>
        </row>
        <row r="1323">
          <cell r="B1323">
            <v>42895</v>
          </cell>
          <cell r="L1323">
            <v>1267.0999999999999</v>
          </cell>
          <cell r="P1323">
            <v>1462.0330474600266</v>
          </cell>
        </row>
        <row r="1324">
          <cell r="B1324">
            <v>42902</v>
          </cell>
          <cell r="L1324">
            <v>1253.7</v>
          </cell>
          <cell r="P1324">
            <v>1463.604160500845</v>
          </cell>
        </row>
        <row r="1325">
          <cell r="B1325">
            <v>42909</v>
          </cell>
          <cell r="L1325">
            <v>1255.9000000000001</v>
          </cell>
          <cell r="P1325">
            <v>1465.1769618729845</v>
          </cell>
        </row>
        <row r="1326">
          <cell r="B1326">
            <v>42916</v>
          </cell>
          <cell r="L1326">
            <v>1241.8</v>
          </cell>
          <cell r="P1326">
            <v>1466.7514533907404</v>
          </cell>
        </row>
        <row r="1327">
          <cell r="B1327">
            <v>42923</v>
          </cell>
          <cell r="L1327">
            <v>1209.7</v>
          </cell>
          <cell r="P1327">
            <v>1468.3276368703575</v>
          </cell>
        </row>
        <row r="1328">
          <cell r="B1328">
            <v>42930</v>
          </cell>
          <cell r="L1328">
            <v>1228.7</v>
          </cell>
          <cell r="P1328">
            <v>1469.9055141300328</v>
          </cell>
        </row>
        <row r="1329">
          <cell r="B1329">
            <v>42937</v>
          </cell>
          <cell r="L1329">
            <v>1255</v>
          </cell>
          <cell r="P1329">
            <v>1471.4850869899158</v>
          </cell>
        </row>
        <row r="1330">
          <cell r="B1330">
            <v>42944</v>
          </cell>
          <cell r="L1330">
            <v>1269.9000000000001</v>
          </cell>
          <cell r="P1330">
            <v>1473.0663572721135</v>
          </cell>
        </row>
        <row r="1331">
          <cell r="B1331">
            <v>42951</v>
          </cell>
          <cell r="L1331">
            <v>1258.4000000000001</v>
          </cell>
          <cell r="P1331">
            <v>1474.6493268006893</v>
          </cell>
        </row>
        <row r="1332">
          <cell r="B1332">
            <v>42958</v>
          </cell>
          <cell r="L1332">
            <v>1289.5999999999999</v>
          </cell>
          <cell r="P1332">
            <v>1476.2339974016691</v>
          </cell>
        </row>
        <row r="1333">
          <cell r="B1333">
            <v>42965</v>
          </cell>
          <cell r="L1333">
            <v>1287</v>
          </cell>
          <cell r="P1333">
            <v>1477.8203709030383</v>
          </cell>
        </row>
        <row r="1334">
          <cell r="B1334">
            <v>42972</v>
          </cell>
          <cell r="L1334">
            <v>1290.9000000000001</v>
          </cell>
          <cell r="P1334">
            <v>1479.4084491347489</v>
          </cell>
        </row>
        <row r="1335">
          <cell r="B1335">
            <v>42979</v>
          </cell>
          <cell r="L1335">
            <v>1324.3</v>
          </cell>
          <cell r="P1335">
            <v>1480.9982339287176</v>
          </cell>
        </row>
        <row r="1336">
          <cell r="B1336">
            <v>42986</v>
          </cell>
          <cell r="L1336">
            <v>1346.8</v>
          </cell>
          <cell r="P1336">
            <v>1482.5897271188317</v>
          </cell>
        </row>
        <row r="1337">
          <cell r="B1337">
            <v>42993</v>
          </cell>
          <cell r="L1337">
            <v>1321.5</v>
          </cell>
          <cell r="P1337">
            <v>1484.1829305409469</v>
          </cell>
        </row>
        <row r="1338">
          <cell r="B1338">
            <v>43000</v>
          </cell>
          <cell r="L1338">
            <v>1296.3</v>
          </cell>
          <cell r="P1338">
            <v>1485.7778460328939</v>
          </cell>
        </row>
        <row r="1339">
          <cell r="B1339">
            <v>43007</v>
          </cell>
          <cell r="L1339">
            <v>1283.5999999999999</v>
          </cell>
          <cell r="P1339">
            <v>1487.3744754344771</v>
          </cell>
        </row>
        <row r="1340">
          <cell r="B1340">
            <v>43014</v>
          </cell>
          <cell r="L1340">
            <v>1275.5</v>
          </cell>
          <cell r="P1340">
            <v>1488.9728205874781</v>
          </cell>
        </row>
        <row r="1341">
          <cell r="B1341">
            <v>43021</v>
          </cell>
          <cell r="L1341">
            <v>1301.8</v>
          </cell>
          <cell r="P1341">
            <v>1490.5728833356579</v>
          </cell>
        </row>
        <row r="1342">
          <cell r="B1342">
            <v>43028</v>
          </cell>
          <cell r="L1342">
            <v>1279.2</v>
          </cell>
          <cell r="P1342">
            <v>1492.1746655247587</v>
          </cell>
        </row>
        <row r="1343">
          <cell r="B1343">
            <v>43035</v>
          </cell>
          <cell r="L1343">
            <v>1271.5999999999999</v>
          </cell>
          <cell r="P1343">
            <v>1493.778169002507</v>
          </cell>
        </row>
        <row r="1344">
          <cell r="B1344">
            <v>43042</v>
          </cell>
          <cell r="L1344">
            <v>1269.8</v>
          </cell>
          <cell r="P1344">
            <v>1495.3833956186127</v>
          </cell>
        </row>
        <row r="1345">
          <cell r="B1345">
            <v>43049</v>
          </cell>
          <cell r="L1345">
            <v>1275.3</v>
          </cell>
          <cell r="P1345">
            <v>1496.9903472247756</v>
          </cell>
        </row>
        <row r="1346">
          <cell r="B1346">
            <v>43056</v>
          </cell>
          <cell r="L1346">
            <v>1294.0999999999999</v>
          </cell>
          <cell r="P1346">
            <v>1498.5990256746845</v>
          </cell>
        </row>
        <row r="1347">
          <cell r="B1347">
            <v>43063</v>
          </cell>
          <cell r="L1347">
            <v>1288.0999999999999</v>
          </cell>
          <cell r="P1347">
            <v>1500.2094328240203</v>
          </cell>
        </row>
        <row r="1348">
          <cell r="B1348">
            <v>43070</v>
          </cell>
          <cell r="L1348">
            <v>1281.7</v>
          </cell>
          <cell r="P1348">
            <v>1501.8215705304578</v>
          </cell>
        </row>
        <row r="1349">
          <cell r="B1349">
            <v>43077</v>
          </cell>
          <cell r="L1349">
            <v>1248.8</v>
          </cell>
          <cell r="P1349">
            <v>1503.4354406536686</v>
          </cell>
        </row>
        <row r="1350">
          <cell r="B1350">
            <v>43084</v>
          </cell>
          <cell r="L1350">
            <v>1255.2</v>
          </cell>
          <cell r="P1350">
            <v>1505.0510450553218</v>
          </cell>
        </row>
        <row r="1351">
          <cell r="B1351">
            <v>43091</v>
          </cell>
          <cell r="L1351">
            <v>1274.3</v>
          </cell>
          <cell r="P1351">
            <v>1506.6683855990882</v>
          </cell>
        </row>
        <row r="1352">
          <cell r="B1352">
            <v>43098</v>
          </cell>
          <cell r="L1352">
            <v>1302.9000000000001</v>
          </cell>
          <cell r="P1352">
            <v>1508.2874641506401</v>
          </cell>
        </row>
        <row r="1353">
          <cell r="B1353">
            <v>43105</v>
          </cell>
          <cell r="L1353">
            <v>1321.1</v>
          </cell>
          <cell r="P1353">
            <v>1509.9082825776566</v>
          </cell>
        </row>
        <row r="1354">
          <cell r="B1354">
            <v>43112</v>
          </cell>
          <cell r="L1354">
            <v>1338.5</v>
          </cell>
          <cell r="P1354">
            <v>1511.530842749821</v>
          </cell>
        </row>
        <row r="1355">
          <cell r="B1355">
            <v>43119</v>
          </cell>
          <cell r="L1355">
            <v>1334.1</v>
          </cell>
          <cell r="P1355">
            <v>1513.1551465388281</v>
          </cell>
        </row>
        <row r="1356">
          <cell r="B1356">
            <v>43126</v>
          </cell>
          <cell r="L1356">
            <v>1350.1</v>
          </cell>
          <cell r="P1356">
            <v>1514.7811958183834</v>
          </cell>
        </row>
        <row r="1357">
          <cell r="B1357">
            <v>43133</v>
          </cell>
          <cell r="L1357">
            <v>1329.7</v>
          </cell>
          <cell r="P1357">
            <v>1516.4089924642051</v>
          </cell>
        </row>
        <row r="1358">
          <cell r="B1358">
            <v>43140</v>
          </cell>
          <cell r="L1358">
            <v>1313.6</v>
          </cell>
          <cell r="P1358">
            <v>1518.0385383540283</v>
          </cell>
        </row>
        <row r="1359">
          <cell r="B1359">
            <v>43147</v>
          </cell>
          <cell r="L1359">
            <v>1347.9</v>
          </cell>
          <cell r="P1359">
            <v>1519.6698353676056</v>
          </cell>
        </row>
        <row r="1360">
          <cell r="B1360">
            <v>43154</v>
          </cell>
          <cell r="L1360">
            <v>1329.4</v>
          </cell>
          <cell r="P1360">
            <v>1521.3028853867086</v>
          </cell>
        </row>
        <row r="1361">
          <cell r="B1361">
            <v>43161</v>
          </cell>
          <cell r="L1361">
            <v>1321</v>
          </cell>
          <cell r="P1361">
            <v>1522.9376902951321</v>
          </cell>
        </row>
        <row r="1362">
          <cell r="B1362">
            <v>43168</v>
          </cell>
          <cell r="L1362">
            <v>1321.5</v>
          </cell>
          <cell r="P1362">
            <v>1524.5742519786952</v>
          </cell>
        </row>
        <row r="1363">
          <cell r="B1363">
            <v>43175</v>
          </cell>
          <cell r="L1363">
            <v>1313</v>
          </cell>
          <cell r="P1363">
            <v>1526.2125723252432</v>
          </cell>
        </row>
        <row r="1364">
          <cell r="B1364">
            <v>43182</v>
          </cell>
          <cell r="L1364">
            <v>1347.6</v>
          </cell>
          <cell r="P1364">
            <v>1527.8526532246501</v>
          </cell>
        </row>
        <row r="1365">
          <cell r="B1365">
            <v>43189</v>
          </cell>
          <cell r="L1365">
            <v>1323.7</v>
          </cell>
          <cell r="P1365">
            <v>1529.4944965688208</v>
          </cell>
        </row>
        <row r="1366">
          <cell r="B1366">
            <v>43196</v>
          </cell>
          <cell r="L1366">
            <v>1331.4</v>
          </cell>
          <cell r="P1366">
            <v>1531.1381042516932</v>
          </cell>
        </row>
        <row r="1367">
          <cell r="B1367">
            <v>43203</v>
          </cell>
          <cell r="L1367">
            <v>1346.3</v>
          </cell>
          <cell r="P1367">
            <v>1532.7834781692407</v>
          </cell>
        </row>
        <row r="1368">
          <cell r="B1368">
            <v>43210</v>
          </cell>
          <cell r="L1368">
            <v>1335.7</v>
          </cell>
          <cell r="P1368">
            <v>1534.4306202194741</v>
          </cell>
        </row>
        <row r="1369">
          <cell r="B1369">
            <v>43217</v>
          </cell>
          <cell r="L1369">
            <v>1324.6</v>
          </cell>
          <cell r="P1369">
            <v>1536.0795323024433</v>
          </cell>
        </row>
        <row r="1370">
          <cell r="B1370">
            <v>43224</v>
          </cell>
          <cell r="L1370">
            <v>1314.6</v>
          </cell>
          <cell r="P1370">
            <v>1537.730216320241</v>
          </cell>
        </row>
        <row r="1371">
          <cell r="B1371">
            <v>43231</v>
          </cell>
          <cell r="L1371">
            <v>1320</v>
          </cell>
          <cell r="P1371">
            <v>1539.3826741770029</v>
          </cell>
        </row>
        <row r="1372">
          <cell r="B1372">
            <v>43238</v>
          </cell>
          <cell r="L1372">
            <v>1293.9000000000001</v>
          </cell>
          <cell r="P1372">
            <v>1541.036907778911</v>
          </cell>
        </row>
        <row r="1373">
          <cell r="B1373">
            <v>43245</v>
          </cell>
          <cell r="L1373">
            <v>1303.3</v>
          </cell>
          <cell r="P1373">
            <v>1542.6929190341968</v>
          </cell>
        </row>
        <row r="1374">
          <cell r="B1374">
            <v>43252</v>
          </cell>
          <cell r="L1374">
            <v>1293.7</v>
          </cell>
          <cell r="P1374">
            <v>1544.3507098531416</v>
          </cell>
        </row>
        <row r="1375">
          <cell r="B1375">
            <v>43259</v>
          </cell>
          <cell r="L1375">
            <v>1299</v>
          </cell>
          <cell r="P1375">
            <v>1546.0102821480784</v>
          </cell>
        </row>
        <row r="1376">
          <cell r="B1376">
            <v>43266</v>
          </cell>
          <cell r="L1376">
            <v>1280.0999999999999</v>
          </cell>
          <cell r="P1376">
            <v>1547.671637833397</v>
          </cell>
        </row>
        <row r="1377">
          <cell r="B1377">
            <v>43273</v>
          </cell>
          <cell r="L1377">
            <v>1269.5999999999999</v>
          </cell>
          <cell r="P1377">
            <v>1549.3347788255439</v>
          </cell>
        </row>
        <row r="1378">
          <cell r="B1378">
            <v>43280</v>
          </cell>
          <cell r="L1378">
            <v>1251.7</v>
          </cell>
          <cell r="P1378">
            <v>1550.9997070430252</v>
          </cell>
        </row>
        <row r="1379">
          <cell r="B1379">
            <v>43287</v>
          </cell>
          <cell r="L1379">
            <v>1255.2</v>
          </cell>
          <cell r="P1379">
            <v>1552.6664244064073</v>
          </cell>
        </row>
        <row r="1380">
          <cell r="B1380">
            <v>43294</v>
          </cell>
          <cell r="L1380">
            <v>1241.2</v>
          </cell>
          <cell r="P1380">
            <v>1554.3349328383222</v>
          </cell>
        </row>
        <row r="1381">
          <cell r="B1381">
            <v>43301</v>
          </cell>
          <cell r="L1381">
            <v>1231.3</v>
          </cell>
          <cell r="P1381">
            <v>1556.0052342634672</v>
          </cell>
        </row>
        <row r="1382">
          <cell r="B1382">
            <v>43308</v>
          </cell>
          <cell r="L1382">
            <v>1223.3</v>
          </cell>
          <cell r="P1382">
            <v>1557.6773306086072</v>
          </cell>
        </row>
        <row r="1383">
          <cell r="B1383">
            <v>43315</v>
          </cell>
          <cell r="L1383">
            <v>1213.5999999999999</v>
          </cell>
          <cell r="P1383">
            <v>1559.3512238025799</v>
          </cell>
        </row>
        <row r="1384">
          <cell r="B1384">
            <v>43322</v>
          </cell>
          <cell r="L1384">
            <v>1211.5999999999999</v>
          </cell>
          <cell r="P1384">
            <v>1561.0269157762928</v>
          </cell>
        </row>
        <row r="1385">
          <cell r="B1385">
            <v>43329</v>
          </cell>
          <cell r="L1385">
            <v>1180.5</v>
          </cell>
          <cell r="P1385">
            <v>1562.7044084627307</v>
          </cell>
        </row>
        <row r="1386">
          <cell r="B1386">
            <v>43336</v>
          </cell>
          <cell r="L1386">
            <v>1205.5999999999999</v>
          </cell>
          <cell r="P1386">
            <v>1564.3837037969536</v>
          </cell>
        </row>
        <row r="1387">
          <cell r="B1387">
            <v>43343</v>
          </cell>
          <cell r="L1387">
            <v>1200</v>
          </cell>
          <cell r="P1387">
            <v>1566.0648037161031</v>
          </cell>
        </row>
        <row r="1388">
          <cell r="B1388">
            <v>43350</v>
          </cell>
          <cell r="L1388">
            <v>1196</v>
          </cell>
          <cell r="P1388">
            <v>1567.7477101594006</v>
          </cell>
        </row>
        <row r="1389">
          <cell r="B1389">
            <v>43357</v>
          </cell>
          <cell r="L1389">
            <v>1194.8</v>
          </cell>
          <cell r="P1389">
            <v>1569.4324250681527</v>
          </cell>
        </row>
        <row r="1390">
          <cell r="B1390">
            <v>43364</v>
          </cell>
          <cell r="L1390">
            <v>1196.5</v>
          </cell>
          <cell r="P1390">
            <v>1571.1189503857513</v>
          </cell>
        </row>
        <row r="1391">
          <cell r="B1391">
            <v>43371</v>
          </cell>
          <cell r="L1391">
            <v>1191.5999999999999</v>
          </cell>
          <cell r="P1391">
            <v>1572.8072880576774</v>
          </cell>
        </row>
        <row r="1392">
          <cell r="B1392">
            <v>43378</v>
          </cell>
          <cell r="L1392">
            <v>1203.7</v>
          </cell>
          <cell r="P1392">
            <v>1574.4974400315018</v>
          </cell>
        </row>
        <row r="1393">
          <cell r="B1393">
            <v>43385</v>
          </cell>
          <cell r="L1393">
            <v>1219.5999999999999</v>
          </cell>
          <cell r="P1393">
            <v>1576.1894082568888</v>
          </cell>
        </row>
        <row r="1394">
          <cell r="B1394">
            <v>43392</v>
          </cell>
          <cell r="L1394">
            <v>1226.5</v>
          </cell>
          <cell r="P1394">
            <v>1577.8831946855976</v>
          </cell>
        </row>
        <row r="1395">
          <cell r="B1395">
            <v>43399</v>
          </cell>
          <cell r="L1395">
            <v>1235.5</v>
          </cell>
          <cell r="P1395">
            <v>1579.5788012714854</v>
          </cell>
        </row>
        <row r="1396">
          <cell r="B1396">
            <v>43406</v>
          </cell>
          <cell r="L1396">
            <v>1233</v>
          </cell>
          <cell r="P1396">
            <v>1581.2762299705075</v>
          </cell>
        </row>
        <row r="1397">
          <cell r="B1397">
            <v>43413</v>
          </cell>
          <cell r="L1397">
            <v>1209</v>
          </cell>
          <cell r="P1397">
            <v>1582.9754827407226</v>
          </cell>
        </row>
        <row r="1398">
          <cell r="B1398">
            <v>43420</v>
          </cell>
          <cell r="L1398">
            <v>1221.5999999999999</v>
          </cell>
          <cell r="P1398">
            <v>1584.6765615422926</v>
          </cell>
        </row>
        <row r="1399">
          <cell r="B1399">
            <v>43427</v>
          </cell>
          <cell r="L1399">
            <v>1223.0999999999999</v>
          </cell>
          <cell r="P1399">
            <v>1586.3794683374865</v>
          </cell>
        </row>
        <row r="1400">
          <cell r="B1400">
            <v>43434</v>
          </cell>
          <cell r="L1400">
            <v>1221.0999999999999</v>
          </cell>
          <cell r="P1400">
            <v>1588.0842050906817</v>
          </cell>
        </row>
        <row r="1401">
          <cell r="B1401">
            <v>43441</v>
          </cell>
          <cell r="L1401">
            <v>1249.8</v>
          </cell>
          <cell r="P1401">
            <v>1589.7907737683665</v>
          </cell>
        </row>
        <row r="1402">
          <cell r="B1402">
            <v>43448</v>
          </cell>
          <cell r="L1402">
            <v>1239</v>
          </cell>
          <cell r="P1402">
            <v>1591.499176339142</v>
          </cell>
        </row>
        <row r="1403">
          <cell r="B1403">
            <v>43455</v>
          </cell>
          <cell r="L1403">
            <v>1255.5999999999999</v>
          </cell>
          <cell r="P1403">
            <v>1593.2094147737257</v>
          </cell>
        </row>
        <row r="1404">
          <cell r="B1404">
            <v>43462</v>
          </cell>
          <cell r="L1404">
            <v>1279.3</v>
          </cell>
          <cell r="P1404">
            <v>1594.9214910449521</v>
          </cell>
        </row>
        <row r="1405">
          <cell r="B1405">
            <v>43469</v>
          </cell>
          <cell r="L1405">
            <v>1285.3</v>
          </cell>
          <cell r="P1405">
            <v>1596.6354071277758</v>
          </cell>
        </row>
        <row r="1406">
          <cell r="B1406">
            <v>43476</v>
          </cell>
          <cell r="L1406">
            <v>1288.0999999999999</v>
          </cell>
          <cell r="P1406">
            <v>1598.3511649992747</v>
          </cell>
        </row>
        <row r="1407">
          <cell r="B1407">
            <v>43483</v>
          </cell>
          <cell r="L1407">
            <v>1281.8</v>
          </cell>
          <cell r="P1407">
            <v>1600.0687666386491</v>
          </cell>
        </row>
        <row r="1408">
          <cell r="B1408">
            <v>43490</v>
          </cell>
          <cell r="L1408">
            <v>1298.5999999999999</v>
          </cell>
          <cell r="P1408">
            <v>1601.7882140272284</v>
          </cell>
        </row>
        <row r="1409">
          <cell r="B1409">
            <v>43497</v>
          </cell>
          <cell r="L1409">
            <v>1317.7</v>
          </cell>
          <cell r="P1409">
            <v>1603.50950914847</v>
          </cell>
        </row>
        <row r="1410">
          <cell r="B1410">
            <v>43504</v>
          </cell>
          <cell r="L1410">
            <v>1315.2</v>
          </cell>
          <cell r="P1410">
            <v>1605.232653987963</v>
          </cell>
        </row>
        <row r="1411">
          <cell r="B1411">
            <v>43511</v>
          </cell>
          <cell r="L1411">
            <v>1321.3</v>
          </cell>
          <cell r="P1411">
            <v>1606.9576505334303</v>
          </cell>
        </row>
        <row r="1412">
          <cell r="B1412">
            <v>43518</v>
          </cell>
          <cell r="L1412">
            <v>1327.9</v>
          </cell>
          <cell r="P1412">
            <v>1608.6845007747306</v>
          </cell>
        </row>
        <row r="1413">
          <cell r="B1413">
            <v>43525</v>
          </cell>
          <cell r="L1413">
            <v>1291.5999999999999</v>
          </cell>
          <cell r="P1413">
            <v>1610.4132067038613</v>
          </cell>
        </row>
        <row r="1414">
          <cell r="B1414">
            <v>43532</v>
          </cell>
          <cell r="L1414">
            <v>1299.5999999999999</v>
          </cell>
          <cell r="P1414">
            <v>1612.1437703149597</v>
          </cell>
        </row>
        <row r="1415">
          <cell r="B1415">
            <v>43539</v>
          </cell>
          <cell r="L1415">
            <v>1301.9000000000001</v>
          </cell>
          <cell r="P1415">
            <v>1613.8761936043074</v>
          </cell>
        </row>
        <row r="1416">
          <cell r="B1416">
            <v>43546</v>
          </cell>
          <cell r="L1416">
            <v>1313.4</v>
          </cell>
          <cell r="P1416">
            <v>1615.6104785703299</v>
          </cell>
        </row>
        <row r="1417">
          <cell r="B1417">
            <v>43553</v>
          </cell>
          <cell r="L1417">
            <v>1292.5999999999999</v>
          </cell>
          <cell r="P1417">
            <v>1617.3466272136002</v>
          </cell>
        </row>
        <row r="1418">
          <cell r="B1418">
            <v>43560</v>
          </cell>
          <cell r="L1418">
            <v>1291.5999999999999</v>
          </cell>
          <cell r="P1418">
            <v>1619.0846415368421</v>
          </cell>
        </row>
        <row r="1419">
          <cell r="B1419">
            <v>43567</v>
          </cell>
          <cell r="L1419">
            <v>1290.7</v>
          </cell>
          <cell r="P1419">
            <v>1620.8245235449308</v>
          </cell>
        </row>
        <row r="1420">
          <cell r="B1420">
            <v>43574</v>
          </cell>
          <cell r="L1420">
            <v>1274.0999999999999</v>
          </cell>
          <cell r="P1420">
            <v>1622.5662752448961</v>
          </cell>
        </row>
        <row r="1421">
          <cell r="B1421">
            <v>43581</v>
          </cell>
          <cell r="L1421">
            <v>1286.5999999999999</v>
          </cell>
          <cell r="P1421">
            <v>1624.3098986459249</v>
          </cell>
        </row>
        <row r="1422">
          <cell r="B1422">
            <v>43588</v>
          </cell>
          <cell r="L1422">
            <v>1279.5</v>
          </cell>
          <cell r="P1422">
            <v>1626.0553957593629</v>
          </cell>
        </row>
        <row r="1423">
          <cell r="B1423">
            <v>43595</v>
          </cell>
          <cell r="L1423">
            <v>1286.4000000000001</v>
          </cell>
          <cell r="P1423">
            <v>1627.8027685987174</v>
          </cell>
        </row>
        <row r="1424">
          <cell r="B1424">
            <v>43602</v>
          </cell>
          <cell r="L1424">
            <v>1276.3</v>
          </cell>
          <cell r="P1424">
            <v>1629.5520191796591</v>
          </cell>
        </row>
        <row r="1425">
          <cell r="B1425">
            <v>43609</v>
          </cell>
          <cell r="L1425">
            <v>1284.4000000000001</v>
          </cell>
          <cell r="P1425">
            <v>1631.3031495200246</v>
          </cell>
        </row>
        <row r="1426">
          <cell r="B1426">
            <v>43616</v>
          </cell>
          <cell r="L1426">
            <v>1306.5999999999999</v>
          </cell>
          <cell r="P1426">
            <v>1633.0561616398197</v>
          </cell>
        </row>
        <row r="1427">
          <cell r="B1427">
            <v>43623</v>
          </cell>
          <cell r="L1427">
            <v>1341.2</v>
          </cell>
          <cell r="P1427">
            <v>1634.8110575612211</v>
          </cell>
        </row>
        <row r="1428">
          <cell r="B1428">
            <v>43630</v>
          </cell>
          <cell r="L1428">
            <v>1341</v>
          </cell>
          <cell r="P1428">
            <v>1636.5678393085764</v>
          </cell>
        </row>
        <row r="1429">
          <cell r="B1429">
            <v>43637</v>
          </cell>
          <cell r="L1429">
            <v>1399.9</v>
          </cell>
          <cell r="P1429">
            <v>1638.3265089084105</v>
          </cell>
        </row>
        <row r="1430">
          <cell r="B1430">
            <v>43644</v>
          </cell>
          <cell r="L1430">
            <v>1410.2</v>
          </cell>
          <cell r="P1430">
            <v>1640.0870683894261</v>
          </cell>
        </row>
        <row r="1431">
          <cell r="B1431">
            <v>43651</v>
          </cell>
          <cell r="L1431">
            <v>1398.3</v>
          </cell>
          <cell r="P1431">
            <v>1641.8495197825052</v>
          </cell>
        </row>
        <row r="1432">
          <cell r="B1432">
            <v>43658</v>
          </cell>
          <cell r="L1432">
            <v>1415.5</v>
          </cell>
          <cell r="P1432">
            <v>1643.6138651207125</v>
          </cell>
        </row>
        <row r="1433">
          <cell r="B1433">
            <v>43665</v>
          </cell>
          <cell r="L1433">
            <v>1422.6</v>
          </cell>
          <cell r="P1433">
            <v>1645.3801064392976</v>
          </cell>
        </row>
        <row r="1434">
          <cell r="B1434">
            <v>43672</v>
          </cell>
          <cell r="L1434">
            <v>1417.8</v>
          </cell>
          <cell r="P1434">
            <v>1647.1482457756965</v>
          </cell>
        </row>
        <row r="1435">
          <cell r="B1435">
            <v>43679</v>
          </cell>
          <cell r="L1435">
            <v>1442.7</v>
          </cell>
          <cell r="P1435">
            <v>1648.9182851695357</v>
          </cell>
        </row>
        <row r="1436">
          <cell r="B1436">
            <v>43686</v>
          </cell>
          <cell r="L1436">
            <v>1497.5</v>
          </cell>
          <cell r="P1436">
            <v>1650.6902266626325</v>
          </cell>
        </row>
        <row r="1437">
          <cell r="B1437">
            <v>43693</v>
          </cell>
          <cell r="L1437">
            <v>1514.8</v>
          </cell>
          <cell r="P1437">
            <v>1652.4640722989993</v>
          </cell>
        </row>
        <row r="1438">
          <cell r="B1438">
            <v>43700</v>
          </cell>
          <cell r="L1438">
            <v>1528.3</v>
          </cell>
          <cell r="P1438">
            <v>1654.2398241248441</v>
          </cell>
        </row>
        <row r="1439">
          <cell r="B1439">
            <v>43707</v>
          </cell>
          <cell r="L1439">
            <v>1524.4</v>
          </cell>
          <cell r="P1439">
            <v>1656.0174841885737</v>
          </cell>
        </row>
        <row r="1440">
          <cell r="B1440">
            <v>43714</v>
          </cell>
          <cell r="L1440">
            <v>1507.4</v>
          </cell>
          <cell r="P1440">
            <v>1657.7970545407977</v>
          </cell>
        </row>
        <row r="1441">
          <cell r="B1441">
            <v>43721</v>
          </cell>
          <cell r="L1441">
            <v>1487.2</v>
          </cell>
          <cell r="P1441">
            <v>1659.5785372343275</v>
          </cell>
        </row>
        <row r="1442">
          <cell r="B1442">
            <v>43728</v>
          </cell>
          <cell r="L1442">
            <v>1516.4</v>
          </cell>
          <cell r="P1442">
            <v>1661.3619343241817</v>
          </cell>
        </row>
        <row r="1443">
          <cell r="B1443">
            <v>43735</v>
          </cell>
          <cell r="L1443">
            <v>1498.2</v>
          </cell>
          <cell r="P1443">
            <v>1663.1472478675862</v>
          </cell>
        </row>
        <row r="1444">
          <cell r="B1444">
            <v>43742</v>
          </cell>
          <cell r="L1444">
            <v>1505</v>
          </cell>
          <cell r="P1444">
            <v>1664.9344799239786</v>
          </cell>
        </row>
        <row r="1445">
          <cell r="B1445">
            <v>43749</v>
          </cell>
          <cell r="L1445">
            <v>1482.5</v>
          </cell>
          <cell r="P1445">
            <v>1666.7236325550089</v>
          </cell>
        </row>
        <row r="1446">
          <cell r="B1446">
            <v>43756</v>
          </cell>
          <cell r="L1446">
            <v>1491.3</v>
          </cell>
          <cell r="P1446">
            <v>1668.5147078245427</v>
          </cell>
        </row>
        <row r="1447">
          <cell r="B1447">
            <v>43763</v>
          </cell>
          <cell r="L1447">
            <v>1505</v>
          </cell>
          <cell r="P1447">
            <v>1670.3077077986636</v>
          </cell>
        </row>
        <row r="1448">
          <cell r="B1448">
            <v>43770</v>
          </cell>
          <cell r="L1448">
            <v>1512.5</v>
          </cell>
          <cell r="P1448">
            <v>1672.102634545676</v>
          </cell>
        </row>
        <row r="1449">
          <cell r="B1449">
            <v>43777</v>
          </cell>
          <cell r="L1449">
            <v>1461.7</v>
          </cell>
          <cell r="P1449">
            <v>1673.899490136105</v>
          </cell>
        </row>
        <row r="1450">
          <cell r="B1450">
            <v>43784</v>
          </cell>
          <cell r="L1450">
            <v>1466.3</v>
          </cell>
          <cell r="P1450">
            <v>1675.6982766427034</v>
          </cell>
        </row>
        <row r="1451">
          <cell r="B1451">
            <v>43791</v>
          </cell>
          <cell r="L1451">
            <v>1462.1</v>
          </cell>
          <cell r="P1451">
            <v>1677.498996140449</v>
          </cell>
        </row>
        <row r="1452">
          <cell r="B1452">
            <v>43798</v>
          </cell>
          <cell r="L1452">
            <v>1464.1</v>
          </cell>
          <cell r="P1452">
            <v>1679.3016507065506</v>
          </cell>
        </row>
        <row r="1453">
          <cell r="B1453">
            <v>43805</v>
          </cell>
          <cell r="L1453">
            <v>1460.3</v>
          </cell>
          <cell r="P1453">
            <v>1681.1062424204492</v>
          </cell>
        </row>
        <row r="1454">
          <cell r="B1454">
            <v>43812</v>
          </cell>
          <cell r="L1454">
            <v>1475.8</v>
          </cell>
          <cell r="P1454">
            <v>1682.9127733638202</v>
          </cell>
        </row>
        <row r="1455">
          <cell r="B1455">
            <v>43819</v>
          </cell>
          <cell r="L1455">
            <v>1478.1</v>
          </cell>
          <cell r="P1455">
            <v>1684.7212456205759</v>
          </cell>
        </row>
        <row r="1456">
          <cell r="B1456">
            <v>43826</v>
          </cell>
          <cell r="L1456">
            <v>1512.1</v>
          </cell>
          <cell r="P1456">
            <v>1686.5316612768675</v>
          </cell>
        </row>
        <row r="1457">
          <cell r="B1457">
            <v>43833</v>
          </cell>
          <cell r="L1457">
            <v>1548.3</v>
          </cell>
          <cell r="P1457">
            <v>1688.3440224210892</v>
          </cell>
        </row>
        <row r="1458">
          <cell r="B1458">
            <v>43840</v>
          </cell>
          <cell r="L1458">
            <v>1558.8</v>
          </cell>
          <cell r="P1458">
            <v>1690.158331143879</v>
          </cell>
        </row>
        <row r="1459">
          <cell r="B1459">
            <v>43847</v>
          </cell>
          <cell r="L1459">
            <v>1559.7</v>
          </cell>
          <cell r="P1459">
            <v>1691.9745895381204</v>
          </cell>
        </row>
        <row r="1460">
          <cell r="B1460">
            <v>43854</v>
          </cell>
          <cell r="L1460">
            <v>1573.8</v>
          </cell>
          <cell r="P1460">
            <v>1693.7927996989472</v>
          </cell>
        </row>
        <row r="1461">
          <cell r="B1461">
            <v>43861</v>
          </cell>
          <cell r="L1461">
            <v>1588.6</v>
          </cell>
          <cell r="P1461">
            <v>1695.6129637237436</v>
          </cell>
        </row>
        <row r="1462">
          <cell r="B1462">
            <v>43868</v>
          </cell>
          <cell r="L1462">
            <v>1571</v>
          </cell>
          <cell r="P1462">
            <v>1697.4350837121494</v>
          </cell>
        </row>
        <row r="1463">
          <cell r="B1463">
            <v>43875</v>
          </cell>
          <cell r="L1463">
            <v>1583.4</v>
          </cell>
          <cell r="P1463">
            <v>1699.2591617660589</v>
          </cell>
        </row>
        <row r="1464">
          <cell r="B1464">
            <v>43882</v>
          </cell>
          <cell r="L1464">
            <v>1644.8</v>
          </cell>
          <cell r="P1464">
            <v>1701.0851999896258</v>
          </cell>
        </row>
        <row r="1465">
          <cell r="B1465">
            <v>43889</v>
          </cell>
          <cell r="L1465">
            <v>1583.2</v>
          </cell>
          <cell r="P1465">
            <v>1702.9132004892654</v>
          </cell>
        </row>
        <row r="1466">
          <cell r="B1466">
            <v>43896</v>
          </cell>
          <cell r="L1466">
            <v>1682.7</v>
          </cell>
          <cell r="P1466">
            <v>1704.7431653736555</v>
          </cell>
        </row>
        <row r="1467">
          <cell r="B1467">
            <v>43903</v>
          </cell>
          <cell r="L1467">
            <v>1520.1</v>
          </cell>
          <cell r="P1467">
            <v>1706.575096753741</v>
          </cell>
        </row>
        <row r="1468">
          <cell r="B1468">
            <v>43910</v>
          </cell>
          <cell r="L1468">
            <v>1484.6</v>
          </cell>
          <cell r="P1468">
            <v>1708.4089967427346</v>
          </cell>
        </row>
        <row r="1469">
          <cell r="B1469">
            <v>43917</v>
          </cell>
          <cell r="L1469">
            <v>1621.5</v>
          </cell>
          <cell r="P1469">
            <v>1710.2448674561203</v>
          </cell>
        </row>
        <row r="1470">
          <cell r="B1470">
            <v>43924</v>
          </cell>
          <cell r="L1470">
            <v>1622.9</v>
          </cell>
          <cell r="P1470">
            <v>1712.0827110116545</v>
          </cell>
        </row>
        <row r="1471">
          <cell r="B1471">
            <v>43931</v>
          </cell>
          <cell r="L1471">
            <v>1679.6</v>
          </cell>
          <cell r="P1471">
            <v>1713.9225295293704</v>
          </cell>
        </row>
        <row r="1472">
          <cell r="B1472">
            <v>43938</v>
          </cell>
          <cell r="L1472">
            <v>1683.2</v>
          </cell>
          <cell r="P1472">
            <v>1715.7643251315792</v>
          </cell>
        </row>
        <row r="1473">
          <cell r="B1473">
            <v>43945</v>
          </cell>
          <cell r="L1473">
            <v>1724.5</v>
          </cell>
          <cell r="P1473">
            <v>1717.6080999428721</v>
          </cell>
        </row>
        <row r="1474">
          <cell r="B1474">
            <v>43952</v>
          </cell>
          <cell r="L1474">
            <v>1685</v>
          </cell>
          <cell r="P1474">
            <v>1719.4538560901242</v>
          </cell>
        </row>
        <row r="1475">
          <cell r="B1475">
            <v>43959</v>
          </cell>
          <cell r="L1475">
            <v>1704.9</v>
          </cell>
          <cell r="P1475">
            <v>1721.3015957024954</v>
          </cell>
        </row>
        <row r="1476">
          <cell r="B1476">
            <v>43966</v>
          </cell>
          <cell r="L1476">
            <v>1743.8</v>
          </cell>
          <cell r="P1476">
            <v>1723.1513209114348</v>
          </cell>
        </row>
        <row r="1477">
          <cell r="B1477">
            <v>43973</v>
          </cell>
          <cell r="L1477">
            <v>1735</v>
          </cell>
          <cell r="P1477">
            <v>1725.0030338506808</v>
          </cell>
        </row>
        <row r="1478">
          <cell r="B1478">
            <v>43980</v>
          </cell>
          <cell r="L1478">
            <v>1731.6</v>
          </cell>
          <cell r="P1478">
            <v>1726.8567366562647</v>
          </cell>
        </row>
        <row r="1479">
          <cell r="B1479">
            <v>43987</v>
          </cell>
          <cell r="L1479">
            <v>1682</v>
          </cell>
          <cell r="P1479">
            <v>1728.7124314665152</v>
          </cell>
        </row>
        <row r="1480">
          <cell r="B1480">
            <v>43994</v>
          </cell>
          <cell r="L1480">
            <v>1731.8</v>
          </cell>
          <cell r="P1480">
            <v>1730.5701204220552</v>
          </cell>
        </row>
        <row r="1481">
          <cell r="B1481">
            <v>44001</v>
          </cell>
          <cell r="L1481">
            <v>1741.2</v>
          </cell>
          <cell r="P1481">
            <v>1732.4298056658115</v>
          </cell>
        </row>
        <row r="1482">
          <cell r="B1482">
            <v>44008</v>
          </cell>
          <cell r="L1482">
            <v>1770</v>
          </cell>
          <cell r="P1482">
            <v>1734.2914893430116</v>
          </cell>
        </row>
        <row r="1483">
          <cell r="B1483">
            <v>44015</v>
          </cell>
          <cell r="L1483">
            <v>1774.7</v>
          </cell>
          <cell r="P1483">
            <v>1736.1551736011891</v>
          </cell>
        </row>
        <row r="1484">
          <cell r="B1484">
            <v>44022</v>
          </cell>
          <cell r="L1484">
            <v>1798.7</v>
          </cell>
          <cell r="P1484">
            <v>1738.0208605901851</v>
          </cell>
        </row>
        <row r="1485">
          <cell r="B1485">
            <v>44029</v>
          </cell>
          <cell r="L1485">
            <v>1810.6</v>
          </cell>
          <cell r="P1485">
            <v>1739.8885524621514</v>
          </cell>
        </row>
        <row r="1486">
          <cell r="B1486">
            <v>44036</v>
          </cell>
          <cell r="L1486">
            <v>1901.5</v>
          </cell>
          <cell r="P1486">
            <v>1741.7582513715518</v>
          </cell>
        </row>
        <row r="1487">
          <cell r="B1487">
            <v>44043</v>
          </cell>
          <cell r="L1487">
            <v>1972.3</v>
          </cell>
          <cell r="P1487">
            <v>1743.6299594751658</v>
          </cell>
        </row>
        <row r="1488">
          <cell r="B1488">
            <v>44050</v>
          </cell>
          <cell r="L1488">
            <v>2033.9</v>
          </cell>
          <cell r="P1488">
            <v>1745.5036789320902</v>
          </cell>
        </row>
        <row r="1489">
          <cell r="B1489">
            <v>44057</v>
          </cell>
          <cell r="L1489">
            <v>1943.2</v>
          </cell>
          <cell r="P1489">
            <v>1747.3794119037425</v>
          </cell>
        </row>
        <row r="1490">
          <cell r="B1490">
            <v>44064</v>
          </cell>
          <cell r="L1490">
            <v>1939</v>
          </cell>
          <cell r="P1490">
            <v>1749.2571605538631</v>
          </cell>
        </row>
        <row r="1491">
          <cell r="B1491">
            <v>44071</v>
          </cell>
          <cell r="L1491">
            <v>1966.4</v>
          </cell>
          <cell r="P1491">
            <v>1751.1369270485159</v>
          </cell>
        </row>
        <row r="1492">
          <cell r="B1492">
            <v>44078</v>
          </cell>
          <cell r="L1492">
            <v>1936</v>
          </cell>
          <cell r="P1492">
            <v>1753.0187135560941</v>
          </cell>
        </row>
        <row r="1493">
          <cell r="B1493">
            <v>44085</v>
          </cell>
          <cell r="L1493">
            <v>1942.2</v>
          </cell>
          <cell r="P1493">
            <v>1754.902522247321</v>
          </cell>
        </row>
        <row r="1494">
          <cell r="B1494">
            <v>44092</v>
          </cell>
          <cell r="L1494">
            <v>1950.8</v>
          </cell>
          <cell r="P1494">
            <v>1756.7883552952519</v>
          </cell>
        </row>
        <row r="1495">
          <cell r="B1495">
            <v>44099</v>
          </cell>
          <cell r="L1495">
            <v>1865.7</v>
          </cell>
          <cell r="P1495">
            <v>1758.676214875278</v>
          </cell>
        </row>
        <row r="1496">
          <cell r="B1496">
            <v>44106</v>
          </cell>
          <cell r="L1496">
            <v>1901.9</v>
          </cell>
          <cell r="P1496">
            <v>1760.5661031651268</v>
          </cell>
        </row>
        <row r="1497">
          <cell r="B1497">
            <v>44113</v>
          </cell>
          <cell r="L1497">
            <v>1929</v>
          </cell>
          <cell r="P1497">
            <v>1762.4580223448679</v>
          </cell>
        </row>
        <row r="1498">
          <cell r="B1498">
            <v>44120</v>
          </cell>
          <cell r="L1498">
            <v>1902.6</v>
          </cell>
          <cell r="P1498">
            <v>1764.3519745969124</v>
          </cell>
        </row>
        <row r="1499">
          <cell r="B1499">
            <v>44127</v>
          </cell>
          <cell r="L1499">
            <v>1904</v>
          </cell>
          <cell r="P1499">
            <v>1766.2479621060172</v>
          </cell>
        </row>
        <row r="1500">
          <cell r="B1500">
            <v>44134</v>
          </cell>
          <cell r="L1500">
            <v>1878.1</v>
          </cell>
          <cell r="P1500">
            <v>1768.1459870592864</v>
          </cell>
        </row>
        <row r="1501">
          <cell r="B1501">
            <v>44141</v>
          </cell>
          <cell r="L1501">
            <v>1952.6</v>
          </cell>
          <cell r="P1501">
            <v>1770.0460516461744</v>
          </cell>
        </row>
        <row r="1502">
          <cell r="B1502">
            <v>44148</v>
          </cell>
          <cell r="L1502">
            <v>1885.4</v>
          </cell>
          <cell r="P1502">
            <v>1771.9481580584893</v>
          </cell>
        </row>
        <row r="1503">
          <cell r="B1503">
            <v>44155</v>
          </cell>
          <cell r="L1503">
            <v>1872.5</v>
          </cell>
          <cell r="P1503">
            <v>1773.8523084903936</v>
          </cell>
        </row>
        <row r="1504">
          <cell r="B1504">
            <v>44162</v>
          </cell>
          <cell r="L1504">
            <v>1786.9</v>
          </cell>
          <cell r="P1504">
            <v>1775.7585051384078</v>
          </cell>
        </row>
        <row r="1505">
          <cell r="B1505">
            <v>44169</v>
          </cell>
          <cell r="L1505">
            <v>1836.6</v>
          </cell>
          <cell r="P1505">
            <v>1777.6667502014134</v>
          </cell>
        </row>
        <row r="1506">
          <cell r="B1506">
            <v>44176</v>
          </cell>
          <cell r="L1506">
            <v>1839.2</v>
          </cell>
          <cell r="P1506">
            <v>1779.5770458806542</v>
          </cell>
        </row>
        <row r="1507">
          <cell r="B1507">
            <v>44183</v>
          </cell>
          <cell r="L1507">
            <v>1880.5</v>
          </cell>
          <cell r="P1507">
            <v>1781.4893943797397</v>
          </cell>
        </row>
        <row r="1508">
          <cell r="B1508">
            <v>44190</v>
          </cell>
          <cell r="L1508">
            <v>1871.3</v>
          </cell>
          <cell r="P1508">
            <v>1783.4037979046475</v>
          </cell>
        </row>
        <row r="1509">
          <cell r="B1509">
            <v>44197</v>
          </cell>
          <cell r="L1509">
            <v>1889.8</v>
          </cell>
          <cell r="P1509">
            <v>1785.3202586637256</v>
          </cell>
        </row>
        <row r="1510">
          <cell r="B1510">
            <v>44204</v>
          </cell>
          <cell r="L1510">
            <v>1846.7</v>
          </cell>
          <cell r="P1510">
            <v>1787.2387788676951</v>
          </cell>
        </row>
        <row r="1511">
          <cell r="B1511">
            <v>44211</v>
          </cell>
          <cell r="L1511">
            <v>1828.5</v>
          </cell>
          <cell r="P1511">
            <v>1789.1593607296534</v>
          </cell>
        </row>
        <row r="1512">
          <cell r="B1512">
            <v>44218</v>
          </cell>
          <cell r="L1512">
            <v>1857.8</v>
          </cell>
          <cell r="P1512">
            <v>1791.0820064650748</v>
          </cell>
        </row>
        <row r="1513">
          <cell r="B1513">
            <v>44225</v>
          </cell>
          <cell r="L1513">
            <v>1845.6</v>
          </cell>
          <cell r="P1513">
            <v>1793.0067182918153</v>
          </cell>
        </row>
        <row r="1514">
          <cell r="B1514">
            <v>44232</v>
          </cell>
          <cell r="L1514">
            <v>1810.8</v>
          </cell>
          <cell r="P1514">
            <v>1794.9334984301142</v>
          </cell>
        </row>
        <row r="1515">
          <cell r="B1515">
            <v>44239</v>
          </cell>
          <cell r="L1515">
            <v>1818.3</v>
          </cell>
          <cell r="P1515">
            <v>1796.8623491025967</v>
          </cell>
        </row>
        <row r="1516">
          <cell r="B1516">
            <v>44246</v>
          </cell>
          <cell r="L1516">
            <v>1780.2</v>
          </cell>
          <cell r="P1516">
            <v>1798.793272534276</v>
          </cell>
        </row>
        <row r="1517">
          <cell r="B1517">
            <v>44253</v>
          </cell>
          <cell r="L1517">
            <v>1728</v>
          </cell>
          <cell r="P1517">
            <v>1800.7262709525569</v>
          </cell>
        </row>
        <row r="1518">
          <cell r="B1518">
            <v>44260</v>
          </cell>
          <cell r="L1518">
            <v>1699.2</v>
          </cell>
          <cell r="P1518">
            <v>1802.6613465872369</v>
          </cell>
        </row>
        <row r="1519">
          <cell r="B1519">
            <v>44267</v>
          </cell>
          <cell r="L1519">
            <v>1722.9</v>
          </cell>
          <cell r="P1519">
            <v>1804.598501670511</v>
          </cell>
        </row>
        <row r="1520">
          <cell r="B1520">
            <v>44274</v>
          </cell>
          <cell r="L1520">
            <v>1742.4</v>
          </cell>
          <cell r="P1520">
            <v>1806.5377384369719</v>
          </cell>
        </row>
        <row r="1521">
          <cell r="B1521">
            <v>44281</v>
          </cell>
          <cell r="L1521">
            <v>1732.4</v>
          </cell>
          <cell r="P1521">
            <v>1808.4790591236144</v>
          </cell>
        </row>
        <row r="1522">
          <cell r="B1522">
            <v>44288</v>
          </cell>
          <cell r="L1522">
            <v>1727.7</v>
          </cell>
          <cell r="P1522">
            <v>1810.4224659698355</v>
          </cell>
        </row>
        <row r="1523">
          <cell r="B1523">
            <v>44295</v>
          </cell>
          <cell r="L1523">
            <v>1743.2</v>
          </cell>
          <cell r="P1523">
            <v>1812.3679612174406</v>
          </cell>
        </row>
        <row r="1524">
          <cell r="B1524">
            <v>44302</v>
          </cell>
          <cell r="L1524">
            <v>1777.1</v>
          </cell>
          <cell r="P1524">
            <v>1814.3155471106436</v>
          </cell>
        </row>
        <row r="1525">
          <cell r="B1525">
            <v>44309</v>
          </cell>
          <cell r="L1525">
            <v>1776.9</v>
          </cell>
          <cell r="P1525">
            <v>1816.2652258960695</v>
          </cell>
        </row>
        <row r="1526">
          <cell r="B1526">
            <v>44316</v>
          </cell>
          <cell r="L1526">
            <v>1769.2</v>
          </cell>
          <cell r="P1526">
            <v>1818.2169998227582</v>
          </cell>
        </row>
        <row r="1527">
          <cell r="B1527">
            <v>44323</v>
          </cell>
          <cell r="L1527">
            <v>1830.2</v>
          </cell>
          <cell r="P1527">
            <v>1820.1708711421661</v>
          </cell>
        </row>
        <row r="1528">
          <cell r="B1528">
            <v>44330</v>
          </cell>
          <cell r="L1528">
            <v>1841.6</v>
          </cell>
          <cell r="P1528">
            <v>1822.1268421081688</v>
          </cell>
        </row>
        <row r="1529">
          <cell r="B1529">
            <v>44337</v>
          </cell>
          <cell r="L1529">
            <v>1878.4</v>
          </cell>
          <cell r="P1529">
            <v>1824.084914977065</v>
          </cell>
        </row>
        <row r="1530">
          <cell r="B1530">
            <v>44344</v>
          </cell>
          <cell r="L1530">
            <v>1901.6</v>
          </cell>
          <cell r="P1530">
            <v>1826.0450920075764</v>
          </cell>
        </row>
        <row r="1531">
          <cell r="B1531">
            <v>44351</v>
          </cell>
          <cell r="L1531">
            <v>1891.7</v>
          </cell>
          <cell r="P1531">
            <v>1828.0073754608536</v>
          </cell>
        </row>
        <row r="1532">
          <cell r="B1532">
            <v>44358</v>
          </cell>
          <cell r="L1532">
            <v>1877.2</v>
          </cell>
          <cell r="P1532">
            <v>1829.9717676004761</v>
          </cell>
        </row>
        <row r="1533">
          <cell r="B1533">
            <v>44365</v>
          </cell>
          <cell r="L1533">
            <v>1772.1</v>
          </cell>
          <cell r="P1533">
            <v>1831.9382706924553</v>
          </cell>
        </row>
        <row r="1534">
          <cell r="B1534">
            <v>44372</v>
          </cell>
          <cell r="L1534">
            <v>1777.9</v>
          </cell>
          <cell r="P1534">
            <v>1833.9068870052388</v>
          </cell>
        </row>
        <row r="1535">
          <cell r="B1535">
            <v>44379</v>
          </cell>
          <cell r="L1535">
            <v>1791.4</v>
          </cell>
          <cell r="P1535">
            <v>1835.8776188097117</v>
          </cell>
        </row>
        <row r="1536">
          <cell r="B1536">
            <v>44386</v>
          </cell>
          <cell r="L1536">
            <v>1811.8</v>
          </cell>
          <cell r="P1536">
            <v>1837.8504683791994</v>
          </cell>
        </row>
        <row r="1537">
          <cell r="B1537">
            <v>44393</v>
          </cell>
          <cell r="L1537">
            <v>1811.2</v>
          </cell>
          <cell r="P1537">
            <v>1839.8254379894693</v>
          </cell>
        </row>
        <row r="1538">
          <cell r="B1538">
            <v>44400</v>
          </cell>
          <cell r="L1538">
            <v>1802.1</v>
          </cell>
          <cell r="P1538">
            <v>1841.8025299187357</v>
          </cell>
        </row>
        <row r="1539">
          <cell r="B1539">
            <v>44407</v>
          </cell>
          <cell r="L1539">
            <v>1814</v>
          </cell>
          <cell r="P1539">
            <v>1843.7817464476607</v>
          </cell>
        </row>
        <row r="1540">
          <cell r="B1540">
            <v>44414</v>
          </cell>
          <cell r="L1540">
            <v>1763.6</v>
          </cell>
          <cell r="P1540">
            <v>1845.7630898593563</v>
          </cell>
        </row>
        <row r="1541">
          <cell r="B1541">
            <v>44421</v>
          </cell>
          <cell r="L1541">
            <v>1777.8</v>
          </cell>
          <cell r="P1541">
            <v>1847.746562439389</v>
          </cell>
        </row>
        <row r="1542">
          <cell r="B1542">
            <v>44428</v>
          </cell>
          <cell r="L1542">
            <v>1783.3</v>
          </cell>
          <cell r="P1542">
            <v>1849.7321664757815</v>
          </cell>
        </row>
        <row r="1543">
          <cell r="B1543">
            <v>44435</v>
          </cell>
          <cell r="L1543">
            <v>1818</v>
          </cell>
          <cell r="P1543">
            <v>1851.7199042590137</v>
          </cell>
        </row>
        <row r="1544">
          <cell r="B1544">
            <v>44442</v>
          </cell>
          <cell r="L1544">
            <v>1828.4</v>
          </cell>
          <cell r="P1544">
            <v>1853.7097780820291</v>
          </cell>
        </row>
        <row r="1545">
          <cell r="B1545">
            <v>44449</v>
          </cell>
          <cell r="L1545">
            <v>1789.6</v>
          </cell>
          <cell r="P1545">
            <v>1855.7017902402331</v>
          </cell>
        </row>
        <row r="1546">
          <cell r="B1546">
            <v>44456</v>
          </cell>
          <cell r="L1546">
            <v>1753.8</v>
          </cell>
          <cell r="P1546">
            <v>1857.6959430314992</v>
          </cell>
        </row>
        <row r="1547">
          <cell r="B1547">
            <v>44463</v>
          </cell>
          <cell r="L1547">
            <v>1746.9</v>
          </cell>
          <cell r="P1547">
            <v>1859.6922387561699</v>
          </cell>
        </row>
        <row r="1548">
          <cell r="B1548">
            <v>44470</v>
          </cell>
          <cell r="L1548">
            <v>1758.5</v>
          </cell>
          <cell r="P1548">
            <v>1861.6906797170593</v>
          </cell>
        </row>
        <row r="1549">
          <cell r="B1549">
            <v>44477</v>
          </cell>
          <cell r="L1549">
            <v>1758.3</v>
          </cell>
          <cell r="P1549">
            <v>1863.6912682194563</v>
          </cell>
        </row>
        <row r="1550">
          <cell r="B1550">
            <v>44484</v>
          </cell>
          <cell r="L1550">
            <v>1767.7</v>
          </cell>
          <cell r="P1550">
            <v>1865.6940065711271</v>
          </cell>
        </row>
        <row r="1551">
          <cell r="B1551">
            <v>44491</v>
          </cell>
          <cell r="L1551">
            <v>1793.8</v>
          </cell>
          <cell r="P1551">
            <v>1867.6988970823177</v>
          </cell>
        </row>
        <row r="1552">
          <cell r="B1552">
            <v>44498</v>
          </cell>
          <cell r="L1552">
            <v>1781.7</v>
          </cell>
          <cell r="P1552">
            <v>1869.7059420657574</v>
          </cell>
        </row>
        <row r="1553">
          <cell r="B1553">
            <v>44505</v>
          </cell>
          <cell r="L1553">
            <v>1818.2</v>
          </cell>
          <cell r="P1553">
            <v>1871.7151438366604</v>
          </cell>
        </row>
        <row r="1554">
          <cell r="B1554">
            <v>44512</v>
          </cell>
          <cell r="L1554">
            <v>1865.1</v>
          </cell>
          <cell r="P1554">
            <v>1873.7265047127273</v>
          </cell>
        </row>
        <row r="1555">
          <cell r="B1555">
            <v>44519</v>
          </cell>
          <cell r="L1555">
            <v>1849.8</v>
          </cell>
          <cell r="P1555">
            <v>1875.740027014152</v>
          </cell>
        </row>
        <row r="1556">
          <cell r="B1556">
            <v>44526</v>
          </cell>
          <cell r="L1556">
            <v>1792.7</v>
          </cell>
          <cell r="P1556">
            <v>1877.7557130636201</v>
          </cell>
        </row>
        <row r="1557">
          <cell r="B1557">
            <v>44533</v>
          </cell>
          <cell r="L1557">
            <v>1783</v>
          </cell>
          <cell r="P1557">
            <v>1879.7735651863134</v>
          </cell>
        </row>
        <row r="1558">
          <cell r="B1558">
            <v>44540</v>
          </cell>
          <cell r="L1558">
            <v>1782.4</v>
          </cell>
          <cell r="P1558">
            <v>1881.7935857099126</v>
          </cell>
        </row>
        <row r="1559">
          <cell r="B1559">
            <v>44547</v>
          </cell>
          <cell r="L1559">
            <v>1798.9</v>
          </cell>
          <cell r="P1559">
            <v>1883.8157769645991</v>
          </cell>
        </row>
        <row r="1560">
          <cell r="B1560">
            <v>44554</v>
          </cell>
          <cell r="L1560">
            <v>1809.2</v>
          </cell>
          <cell r="P1560">
            <v>1885.8401412830594</v>
          </cell>
        </row>
        <row r="1561">
          <cell r="B1561">
            <v>44561</v>
          </cell>
          <cell r="L1561">
            <v>1815</v>
          </cell>
          <cell r="P1561">
            <v>1887.8666810004861</v>
          </cell>
        </row>
        <row r="1562">
          <cell r="B1562">
            <v>44568</v>
          </cell>
          <cell r="L1562">
            <v>1796.6</v>
          </cell>
          <cell r="P1562">
            <v>1889.8953984545808</v>
          </cell>
        </row>
        <row r="1563">
          <cell r="B1563">
            <v>44575</v>
          </cell>
          <cell r="L1563">
            <v>1816.9</v>
          </cell>
          <cell r="P1563">
            <v>1891.9262959855589</v>
          </cell>
        </row>
        <row r="1564">
          <cell r="B1564">
            <v>44582</v>
          </cell>
          <cell r="L1564">
            <v>1831</v>
          </cell>
          <cell r="P1564">
            <v>1893.9593759361478</v>
          </cell>
        </row>
        <row r="1565">
          <cell r="B1565">
            <v>44589</v>
          </cell>
          <cell r="L1565">
            <v>1789.4</v>
          </cell>
          <cell r="P1565">
            <v>1895.9946406515949</v>
          </cell>
        </row>
        <row r="1566">
          <cell r="B1566">
            <v>44596</v>
          </cell>
          <cell r="L1566">
            <v>1807.8</v>
          </cell>
          <cell r="P1566">
            <v>1898.0320924796665</v>
          </cell>
        </row>
        <row r="1567">
          <cell r="B1567">
            <v>44603</v>
          </cell>
          <cell r="L1567">
            <v>1861.2</v>
          </cell>
          <cell r="P1567">
            <v>1900.0717337706531</v>
          </cell>
        </row>
        <row r="1568">
          <cell r="B1568">
            <v>44610</v>
          </cell>
          <cell r="L1568">
            <v>1895.7</v>
          </cell>
          <cell r="P1568">
            <v>1902.1135668773691</v>
          </cell>
        </row>
        <row r="1569">
          <cell r="B1569">
            <v>44617</v>
          </cell>
          <cell r="L1569">
            <v>1891.1</v>
          </cell>
          <cell r="P1569">
            <v>1904.1575941551584</v>
          </cell>
        </row>
        <row r="1570">
          <cell r="B1570">
            <v>44624</v>
          </cell>
          <cell r="L1570">
            <v>1966.2</v>
          </cell>
          <cell r="P1570">
            <v>1906.2038179618964</v>
          </cell>
        </row>
        <row r="1571">
          <cell r="B1571">
            <v>44631</v>
          </cell>
          <cell r="L1571">
            <v>1985.7</v>
          </cell>
          <cell r="P1571">
            <v>1908.2522406579906</v>
          </cell>
        </row>
        <row r="1572">
          <cell r="B1572">
            <v>44638</v>
          </cell>
          <cell r="L1572">
            <v>1919.8</v>
          </cell>
          <cell r="P1572">
            <v>1910.3028646063865</v>
          </cell>
        </row>
        <row r="1573">
          <cell r="B1573">
            <v>44645</v>
          </cell>
          <cell r="L1573">
            <v>1955.6</v>
          </cell>
          <cell r="P1573">
            <v>1912.355692172569</v>
          </cell>
        </row>
        <row r="1574">
          <cell r="B1574">
            <v>44652</v>
          </cell>
          <cell r="L1574">
            <v>1925.1</v>
          </cell>
          <cell r="P1574">
            <v>1914.4107257245637</v>
          </cell>
        </row>
        <row r="1575">
          <cell r="B1575">
            <v>44659</v>
          </cell>
          <cell r="L1575">
            <v>1944.1</v>
          </cell>
          <cell r="P1575">
            <v>1916.4679676329411</v>
          </cell>
        </row>
        <row r="1576">
          <cell r="B1576">
            <v>44666</v>
          </cell>
          <cell r="L1576">
            <v>1974.6</v>
          </cell>
          <cell r="P1576">
            <v>1918.5274202708204</v>
          </cell>
        </row>
        <row r="1577">
          <cell r="B1577">
            <v>44673</v>
          </cell>
          <cell r="L1577">
            <v>1932.3</v>
          </cell>
          <cell r="P1577">
            <v>1920.5890860138697</v>
          </cell>
        </row>
        <row r="1578">
          <cell r="B1578">
            <v>44680</v>
          </cell>
          <cell r="L1578">
            <v>1911.4</v>
          </cell>
          <cell r="P1578">
            <v>1922.6529672403112</v>
          </cell>
        </row>
        <row r="1579">
          <cell r="B1579">
            <v>44687</v>
          </cell>
          <cell r="L1579">
            <v>1883.7</v>
          </cell>
          <cell r="P1579">
            <v>1924.7190663309209</v>
          </cell>
        </row>
        <row r="1580">
          <cell r="B1580">
            <v>44694</v>
          </cell>
          <cell r="L1580">
            <v>1808.9</v>
          </cell>
          <cell r="P1580">
            <v>1926.7873856690351</v>
          </cell>
        </row>
        <row r="1581">
          <cell r="B1581">
            <v>44701</v>
          </cell>
          <cell r="L1581">
            <v>1842.7</v>
          </cell>
          <cell r="P1581">
            <v>1928.8579276405503</v>
          </cell>
        </row>
        <row r="1582">
          <cell r="B1582">
            <v>44708</v>
          </cell>
          <cell r="L1582">
            <v>1853.6</v>
          </cell>
          <cell r="P1582">
            <v>1930.9306946339275</v>
          </cell>
        </row>
        <row r="1583">
          <cell r="B1583">
            <v>44715</v>
          </cell>
          <cell r="L1583">
            <v>1850.8</v>
          </cell>
          <cell r="P1583">
            <v>1933.0056890401934</v>
          </cell>
        </row>
        <row r="1584">
          <cell r="B1584">
            <v>44722</v>
          </cell>
          <cell r="L1584">
            <v>1874.4</v>
          </cell>
          <cell r="P1584">
            <v>1935.082913252945</v>
          </cell>
        </row>
        <row r="1585">
          <cell r="B1585">
            <v>44729</v>
          </cell>
          <cell r="L1585">
            <v>1834.8</v>
          </cell>
          <cell r="P1585">
            <v>1937.1623696683507</v>
          </cell>
        </row>
        <row r="1586">
          <cell r="B1586">
            <v>44736</v>
          </cell>
          <cell r="L1586">
            <v>1830.4</v>
          </cell>
          <cell r="P1586">
            <v>1939.2440606851546</v>
          </cell>
        </row>
        <row r="1587">
          <cell r="B1587">
            <v>44743</v>
          </cell>
          <cell r="L1587">
            <v>1807.3</v>
          </cell>
          <cell r="P1587">
            <v>1941.3279887046781</v>
          </cell>
        </row>
        <row r="1588">
          <cell r="B1588">
            <v>44750</v>
          </cell>
          <cell r="L1588">
            <v>1743.6</v>
          </cell>
          <cell r="P1588">
            <v>1943.4141561308234</v>
          </cell>
        </row>
        <row r="1589">
          <cell r="B1589">
            <v>44757</v>
          </cell>
          <cell r="L1589">
            <v>1705</v>
          </cell>
          <cell r="P1589">
            <v>1945.5025653700757</v>
          </cell>
        </row>
        <row r="1590">
          <cell r="B1590">
            <v>44764</v>
          </cell>
          <cell r="L1590">
            <v>1722.3</v>
          </cell>
          <cell r="P1590">
            <v>1947.593218831506</v>
          </cell>
        </row>
        <row r="1591">
          <cell r="B1591">
            <v>44771</v>
          </cell>
          <cell r="L1591">
            <v>1764.2</v>
          </cell>
          <cell r="P1591">
            <v>1949.6861189267747</v>
          </cell>
        </row>
        <row r="1592">
          <cell r="B1592">
            <v>44778</v>
          </cell>
          <cell r="L1592">
            <v>1772.9</v>
          </cell>
          <cell r="P1592">
            <v>1951.7812680701334</v>
          </cell>
        </row>
        <row r="1593">
          <cell r="B1593">
            <v>44785</v>
          </cell>
          <cell r="L1593">
            <v>1801.4</v>
          </cell>
          <cell r="P1593">
            <v>1953.8786686784279</v>
          </cell>
        </row>
        <row r="1594">
          <cell r="B1594">
            <v>44792</v>
          </cell>
          <cell r="L1594">
            <v>1748.9</v>
          </cell>
          <cell r="P1594">
            <v>1955.9783231711015</v>
          </cell>
        </row>
        <row r="1595">
          <cell r="B1595">
            <v>44799</v>
          </cell>
          <cell r="L1595">
            <v>1737.5</v>
          </cell>
          <cell r="P1595">
            <v>1958.0802339701979</v>
          </cell>
        </row>
        <row r="1596">
          <cell r="B1596">
            <v>44806</v>
          </cell>
          <cell r="L1596">
            <v>1712.8</v>
          </cell>
          <cell r="P1596">
            <v>1960.1844035003624</v>
          </cell>
        </row>
        <row r="1597">
          <cell r="B1597">
            <v>44813</v>
          </cell>
          <cell r="L1597">
            <v>1715.9</v>
          </cell>
          <cell r="P1597">
            <v>1962.2908341888462</v>
          </cell>
        </row>
        <row r="1598">
          <cell r="B1598">
            <v>44820</v>
          </cell>
          <cell r="L1598">
            <v>1674.9</v>
          </cell>
          <cell r="P1598">
            <v>1964.3995284655098</v>
          </cell>
        </row>
        <row r="1599">
          <cell r="B1599">
            <v>44827</v>
          </cell>
          <cell r="L1599">
            <v>1644</v>
          </cell>
          <cell r="P1599">
            <v>1966.5104887628238</v>
          </cell>
        </row>
        <row r="1600">
          <cell r="B1600">
            <v>44834</v>
          </cell>
          <cell r="L1600">
            <v>1662.2</v>
          </cell>
          <cell r="P1600">
            <v>1968.6237175158731</v>
          </cell>
        </row>
        <row r="1601">
          <cell r="B1601">
            <v>44841</v>
          </cell>
          <cell r="L1601">
            <v>1695.4</v>
          </cell>
          <cell r="P1601">
            <v>1970.7392171623592</v>
          </cell>
        </row>
        <row r="1602">
          <cell r="B1602">
            <v>44848</v>
          </cell>
          <cell r="L1602">
            <v>1643.2</v>
          </cell>
          <cell r="P1602">
            <v>1972.8569901426038</v>
          </cell>
        </row>
        <row r="1603">
          <cell r="B1603">
            <v>44855</v>
          </cell>
          <cell r="L1603">
            <v>1654.6</v>
          </cell>
          <cell r="P1603">
            <v>1974.9770388995501</v>
          </cell>
        </row>
        <row r="1604">
          <cell r="B1604">
            <v>44862</v>
          </cell>
          <cell r="L1604">
            <v>1645</v>
          </cell>
          <cell r="P1604">
            <v>1977.099365878767</v>
          </cell>
        </row>
        <row r="1605">
          <cell r="B1605">
            <v>44869</v>
          </cell>
          <cell r="L1605">
            <v>1681.1</v>
          </cell>
          <cell r="P1605">
            <v>1979.2239735284522</v>
          </cell>
        </row>
        <row r="1606">
          <cell r="B1606">
            <v>44876</v>
          </cell>
          <cell r="L1606">
            <v>1767.1</v>
          </cell>
          <cell r="P1606">
            <v>1981.350864299432</v>
          </cell>
        </row>
        <row r="1607">
          <cell r="B1607">
            <v>44883</v>
          </cell>
          <cell r="L1607">
            <v>1750.3</v>
          </cell>
          <cell r="P1607">
            <v>1983.4800406451686</v>
          </cell>
        </row>
        <row r="1608">
          <cell r="B1608">
            <v>44890</v>
          </cell>
          <cell r="L1608">
            <v>1755.8</v>
          </cell>
          <cell r="P1608">
            <v>1985.6115050217597</v>
          </cell>
        </row>
        <row r="1609">
          <cell r="B1609">
            <v>44897</v>
          </cell>
          <cell r="L1609">
            <v>1797.8</v>
          </cell>
          <cell r="P1609">
            <v>1987.7452598879427</v>
          </cell>
        </row>
        <row r="1610">
          <cell r="B1610">
            <v>44904</v>
          </cell>
          <cell r="L1610">
            <v>1796.5</v>
          </cell>
          <cell r="P1610">
            <v>1989.8813077050968</v>
          </cell>
        </row>
        <row r="1611">
          <cell r="B1611">
            <v>44911</v>
          </cell>
          <cell r="L1611">
            <v>1793.2</v>
          </cell>
          <cell r="P1611">
            <v>1992.0196509372468</v>
          </cell>
        </row>
        <row r="1612">
          <cell r="B1612">
            <v>44918</v>
          </cell>
          <cell r="L1612">
            <v>1797.8</v>
          </cell>
          <cell r="P1612">
            <v>1994.1602920510645</v>
          </cell>
        </row>
        <row r="1613">
          <cell r="B1613">
            <v>44925</v>
          </cell>
          <cell r="L1613">
            <v>1824.2</v>
          </cell>
          <cell r="P1613">
            <v>1996.3032335158734</v>
          </cell>
        </row>
        <row r="1614">
          <cell r="B1614">
            <v>44932</v>
          </cell>
          <cell r="L1614">
            <v>1866.1</v>
          </cell>
          <cell r="P1614">
            <v>1998.4484778036499</v>
          </cell>
        </row>
        <row r="1615">
          <cell r="B1615">
            <v>44939</v>
          </cell>
          <cell r="L1615">
            <v>1919.5</v>
          </cell>
          <cell r="P1615">
            <v>2000.5960273890269</v>
          </cell>
        </row>
        <row r="1616">
          <cell r="B1616">
            <v>44946</v>
          </cell>
          <cell r="L1616">
            <v>1927.5</v>
          </cell>
          <cell r="P1616">
            <v>2002.7458847492971</v>
          </cell>
        </row>
        <row r="1617">
          <cell r="B1617">
            <v>44953</v>
          </cell>
          <cell r="L1617">
            <v>1928.3</v>
          </cell>
          <cell r="P1617">
            <v>2004.8980523644141</v>
          </cell>
        </row>
        <row r="1618">
          <cell r="B1618">
            <v>44960</v>
          </cell>
          <cell r="L1618">
            <v>1865.7</v>
          </cell>
          <cell r="P1618">
            <v>2007.0525327169976</v>
          </cell>
        </row>
        <row r="1619">
          <cell r="B1619">
            <v>44967</v>
          </cell>
          <cell r="L1619">
            <v>1864.3</v>
          </cell>
          <cell r="P1619">
            <v>2009.2093282923352</v>
          </cell>
        </row>
        <row r="1620">
          <cell r="B1620">
            <v>44974</v>
          </cell>
          <cell r="L1620">
            <v>1842.5</v>
          </cell>
          <cell r="P1620">
            <v>2011.3684415783837</v>
          </cell>
        </row>
        <row r="1621">
          <cell r="B1621">
            <v>44981</v>
          </cell>
          <cell r="L1621">
            <v>1811.3</v>
          </cell>
          <cell r="P1621">
            <v>2013.5298750657757</v>
          </cell>
        </row>
        <row r="1622">
          <cell r="B1622">
            <v>44988</v>
          </cell>
          <cell r="L1622">
            <v>1855.1</v>
          </cell>
          <cell r="P1622">
            <v>2015.6936312478185</v>
          </cell>
        </row>
        <row r="1623">
          <cell r="B1623">
            <v>44995</v>
          </cell>
          <cell r="L1623">
            <v>1867.5</v>
          </cell>
          <cell r="P1623">
            <v>2017.8597126204995</v>
          </cell>
        </row>
        <row r="1624">
          <cell r="B1624">
            <v>45002</v>
          </cell>
          <cell r="L1624">
            <v>1989.1</v>
          </cell>
          <cell r="P1624">
            <v>2020.0281216824883</v>
          </cell>
        </row>
        <row r="1625">
          <cell r="B1625">
            <v>45009</v>
          </cell>
          <cell r="L1625">
            <v>1978</v>
          </cell>
          <cell r="P1625">
            <v>2022.1988609351395</v>
          </cell>
        </row>
        <row r="1626">
          <cell r="B1626">
            <v>45016</v>
          </cell>
          <cell r="L1626">
            <v>1968.7</v>
          </cell>
          <cell r="P1626">
            <v>2024.3719328824959</v>
          </cell>
        </row>
        <row r="1627">
          <cell r="B1627">
            <v>45023</v>
          </cell>
          <cell r="L1627">
            <v>2007.2</v>
          </cell>
          <cell r="P1627">
            <v>2026.5473400312899</v>
          </cell>
        </row>
        <row r="1628">
          <cell r="B1628">
            <v>45030</v>
          </cell>
          <cell r="L1628">
            <v>2004.5</v>
          </cell>
          <cell r="P1628">
            <v>2028.7250848909493</v>
          </cell>
        </row>
        <row r="1629">
          <cell r="B1629">
            <v>45037</v>
          </cell>
          <cell r="L1629">
            <v>1983</v>
          </cell>
          <cell r="P1629">
            <v>2030.905169973598</v>
          </cell>
        </row>
        <row r="1630">
          <cell r="B1630">
            <v>45044</v>
          </cell>
          <cell r="L1630">
            <v>1989.6</v>
          </cell>
          <cell r="P1630">
            <v>2033.0875977940591</v>
          </cell>
        </row>
        <row r="1631">
          <cell r="B1631">
            <v>45051</v>
          </cell>
          <cell r="L1631">
            <v>2017.5</v>
          </cell>
          <cell r="P1631">
            <v>2035.2723708698586</v>
          </cell>
        </row>
        <row r="1632">
          <cell r="B1632">
            <v>45058</v>
          </cell>
          <cell r="L1632">
            <v>2011.2</v>
          </cell>
          <cell r="P1632">
            <v>2037.4594917212276</v>
          </cell>
        </row>
        <row r="1633">
          <cell r="B1633">
            <v>45065</v>
          </cell>
          <cell r="L1633">
            <v>1977.1</v>
          </cell>
          <cell r="P1633">
            <v>2039.6489628711054</v>
          </cell>
        </row>
        <row r="1634">
          <cell r="B1634">
            <v>45072</v>
          </cell>
          <cell r="L1634">
            <v>1946.9</v>
          </cell>
          <cell r="P1634">
            <v>2041.8407868451429</v>
          </cell>
        </row>
        <row r="1635">
          <cell r="B1635">
            <v>45079</v>
          </cell>
          <cell r="L1635">
            <v>1948.6</v>
          </cell>
          <cell r="P1635">
            <v>2044.0349661717046</v>
          </cell>
        </row>
        <row r="1636">
          <cell r="B1636">
            <v>45086</v>
          </cell>
          <cell r="L1636">
            <v>1961.1</v>
          </cell>
          <cell r="P1636">
            <v>2046.2315033818718</v>
          </cell>
        </row>
        <row r="1637">
          <cell r="B1637">
            <v>45093</v>
          </cell>
          <cell r="L1637">
            <v>1957.7</v>
          </cell>
          <cell r="P1637">
            <v>2048.430401009447</v>
          </cell>
        </row>
        <row r="1638">
          <cell r="B1638">
            <v>45100</v>
          </cell>
          <cell r="L1638">
            <v>1921.1</v>
          </cell>
          <cell r="P1638">
            <v>2050.6316615909541</v>
          </cell>
        </row>
        <row r="1639">
          <cell r="B1639">
            <v>45107</v>
          </cell>
          <cell r="L1639">
            <v>1918.4</v>
          </cell>
          <cell r="P1639">
            <v>2052.8352876656431</v>
          </cell>
        </row>
        <row r="1640">
          <cell r="B1640">
            <v>45114</v>
          </cell>
          <cell r="L1640">
            <v>1924.9</v>
          </cell>
          <cell r="P1640">
            <v>2055.0412817754932</v>
          </cell>
        </row>
        <row r="1641">
          <cell r="B1641">
            <v>45121</v>
          </cell>
          <cell r="L1641">
            <v>1955</v>
          </cell>
          <cell r="P1641">
            <v>2057.2496464652149</v>
          </cell>
        </row>
        <row r="1642">
          <cell r="B1642">
            <v>45128</v>
          </cell>
          <cell r="L1642">
            <v>1962.2</v>
          </cell>
          <cell r="P1642">
            <v>2059.4603842822535</v>
          </cell>
        </row>
        <row r="1643">
          <cell r="B1643">
            <v>45135</v>
          </cell>
          <cell r="L1643">
            <v>1958.9</v>
          </cell>
          <cell r="P1643">
            <v>2061.6734977767915</v>
          </cell>
        </row>
        <row r="1644">
          <cell r="B1644">
            <v>45142</v>
          </cell>
          <cell r="L1644">
            <v>1941.9</v>
          </cell>
          <cell r="P1644">
            <v>2063.8889895017514</v>
          </cell>
        </row>
        <row r="1645">
          <cell r="B1645">
            <v>45149</v>
          </cell>
          <cell r="L1645">
            <v>1913.4</v>
          </cell>
          <cell r="P1645">
            <v>2066.1068620128008</v>
          </cell>
        </row>
        <row r="1646">
          <cell r="B1646">
            <v>45156</v>
          </cell>
          <cell r="L1646">
            <v>1893.7</v>
          </cell>
          <cell r="P1646">
            <v>2068.3271178683517</v>
          </cell>
        </row>
        <row r="1647">
          <cell r="B1647">
            <v>45163</v>
          </cell>
          <cell r="L1647">
            <v>1913.5</v>
          </cell>
          <cell r="P1647">
            <v>2070.5497596295663</v>
          </cell>
        </row>
        <row r="1648">
          <cell r="B1648">
            <v>45170</v>
          </cell>
          <cell r="L1648">
            <v>1940.7</v>
          </cell>
          <cell r="P1648">
            <v>2072.7747898603593</v>
          </cell>
        </row>
        <row r="1649">
          <cell r="B1649">
            <v>45177</v>
          </cell>
          <cell r="L1649">
            <v>1919.2</v>
          </cell>
          <cell r="P1649">
            <v>2075.0022111274002</v>
          </cell>
        </row>
        <row r="1650">
          <cell r="B1650">
            <v>45184</v>
          </cell>
          <cell r="L1650">
            <v>1923.6</v>
          </cell>
          <cell r="P1650">
            <v>2077.2320260001161</v>
          </cell>
        </row>
        <row r="1651">
          <cell r="B1651">
            <v>45191</v>
          </cell>
          <cell r="L1651">
            <v>1925.2</v>
          </cell>
          <cell r="P1651">
            <v>2079.4642370506958</v>
          </cell>
        </row>
        <row r="1652">
          <cell r="B1652">
            <v>45198</v>
          </cell>
          <cell r="L1652">
            <v>1849</v>
          </cell>
          <cell r="P1652">
            <v>2081.6988468540935</v>
          </cell>
        </row>
        <row r="1653">
          <cell r="B1653">
            <v>45205</v>
          </cell>
          <cell r="L1653">
            <v>1830</v>
          </cell>
          <cell r="P1653">
            <v>2083.9358579880281</v>
          </cell>
        </row>
        <row r="1654">
          <cell r="B1654">
            <v>45212</v>
          </cell>
          <cell r="L1654">
            <v>1929.1</v>
          </cell>
          <cell r="P1654">
            <v>2086.1752730329899</v>
          </cell>
        </row>
        <row r="1655">
          <cell r="B1655">
            <v>45219</v>
          </cell>
          <cell r="L1655">
            <v>1979.2</v>
          </cell>
          <cell r="P1655">
            <v>2088.4170945722421</v>
          </cell>
        </row>
        <row r="1656">
          <cell r="B1656">
            <v>45226</v>
          </cell>
          <cell r="L1656">
            <v>2005.5</v>
          </cell>
          <cell r="P1656">
            <v>2090.6613251918238</v>
          </cell>
        </row>
        <row r="1657">
          <cell r="B1657">
            <v>45233</v>
          </cell>
          <cell r="L1657">
            <v>1985.9</v>
          </cell>
          <cell r="P1657">
            <v>2092.9079674805521</v>
          </cell>
        </row>
        <row r="1658">
          <cell r="B1658">
            <v>45240</v>
          </cell>
          <cell r="L1658">
            <v>1985.9</v>
          </cell>
          <cell r="P1658">
            <v>2095.1570240300293</v>
          </cell>
        </row>
        <row r="1659">
          <cell r="B1659">
            <v>45247</v>
          </cell>
          <cell r="L1659">
            <v>1985.9</v>
          </cell>
          <cell r="P1659">
            <v>2097.4084974346379</v>
          </cell>
        </row>
        <row r="1660">
          <cell r="B1660">
            <v>45254</v>
          </cell>
          <cell r="L1660">
            <v>2002.1</v>
          </cell>
          <cell r="P1660">
            <v>2099.6623902915517</v>
          </cell>
        </row>
        <row r="1661">
          <cell r="B1661">
            <v>45261</v>
          </cell>
          <cell r="L1661">
            <v>2071.6999999999998</v>
          </cell>
          <cell r="P1661">
            <v>2101.9187052007346</v>
          </cell>
        </row>
        <row r="1662">
          <cell r="B1662">
            <v>45268</v>
          </cell>
          <cell r="L1662">
            <v>2003.8</v>
          </cell>
          <cell r="P1662">
            <v>2104.1774447649445</v>
          </cell>
        </row>
        <row r="1663">
          <cell r="B1663">
            <v>45275</v>
          </cell>
          <cell r="L1663">
            <v>2019.8</v>
          </cell>
          <cell r="P1663">
            <v>2106.438611589736</v>
          </cell>
        </row>
        <row r="1664">
          <cell r="B1664">
            <v>45282</v>
          </cell>
          <cell r="L1664">
            <v>2053.1</v>
          </cell>
          <cell r="P1664">
            <v>2108.7022082834637</v>
          </cell>
        </row>
        <row r="1665">
          <cell r="B1665">
            <v>45289</v>
          </cell>
          <cell r="L1665">
            <v>2062.8000000000002</v>
          </cell>
          <cell r="P1665">
            <v>2110.9682374572858</v>
          </cell>
        </row>
        <row r="1666">
          <cell r="B1666">
            <v>45296</v>
          </cell>
          <cell r="L1666">
            <v>2044.9</v>
          </cell>
          <cell r="P1666">
            <v>2113.2367017251649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OLD (2)"/>
      <sheetName val="Gold langfristig"/>
      <sheetName val="GOLD"/>
      <sheetName val="Tabelle1"/>
    </sheetNames>
    <sheetDataSet>
      <sheetData sheetId="0"/>
      <sheetData sheetId="1"/>
      <sheetData sheetId="2">
        <row r="1">
          <cell r="K1" t="str">
            <v>zero</v>
          </cell>
          <cell r="L1">
            <v>0</v>
          </cell>
          <cell r="M1">
            <v>0</v>
          </cell>
        </row>
        <row r="2">
          <cell r="G2" t="str">
            <v>Veränderung in %</v>
          </cell>
          <cell r="L2">
            <v>1880</v>
          </cell>
          <cell r="M2">
            <v>2100</v>
          </cell>
        </row>
        <row r="3">
          <cell r="E3">
            <v>1900</v>
          </cell>
          <cell r="F3" t="str">
            <v>18.96 </v>
          </cell>
          <cell r="H3" t="str">
            <v>1972-2024</v>
          </cell>
        </row>
        <row r="4">
          <cell r="E4">
            <v>1901</v>
          </cell>
          <cell r="F4" t="str">
            <v>18.98 </v>
          </cell>
          <cell r="G4" t="str">
            <v>+0.11 %</v>
          </cell>
        </row>
        <row r="5">
          <cell r="E5">
            <v>1902</v>
          </cell>
          <cell r="F5" t="str">
            <v>18.97 </v>
          </cell>
          <cell r="G5" t="str">
            <v>-0.05 %</v>
          </cell>
        </row>
        <row r="6">
          <cell r="E6">
            <v>1903</v>
          </cell>
          <cell r="F6" t="str">
            <v>18.95 </v>
          </cell>
          <cell r="G6" t="str">
            <v>-0.11 %</v>
          </cell>
        </row>
        <row r="7">
          <cell r="E7">
            <v>1904</v>
          </cell>
          <cell r="F7" t="str">
            <v>18.96 </v>
          </cell>
          <cell r="G7">
            <v>5.0000000000000001E-4</v>
          </cell>
        </row>
        <row r="8">
          <cell r="E8">
            <v>1905</v>
          </cell>
          <cell r="F8">
            <v>18.920000000000002</v>
          </cell>
          <cell r="G8">
            <v>-2.0999999999999999E-3</v>
          </cell>
        </row>
        <row r="9">
          <cell r="E9">
            <v>1906</v>
          </cell>
          <cell r="F9">
            <v>18.899999999999999</v>
          </cell>
          <cell r="G9">
            <v>-1.1000000000000001E-3</v>
          </cell>
        </row>
        <row r="10">
          <cell r="E10">
            <v>1907</v>
          </cell>
          <cell r="F10">
            <v>18.940000000000001</v>
          </cell>
          <cell r="G10">
            <v>2.0999999999999999E-3</v>
          </cell>
        </row>
        <row r="11">
          <cell r="E11">
            <v>1908</v>
          </cell>
          <cell r="F11">
            <v>18.95</v>
          </cell>
          <cell r="G11">
            <v>5.0000000000000001E-4</v>
          </cell>
        </row>
        <row r="12">
          <cell r="E12">
            <v>1909</v>
          </cell>
          <cell r="F12">
            <v>18.96</v>
          </cell>
          <cell r="G12">
            <v>5.0000000000000001E-4</v>
          </cell>
        </row>
        <row r="13">
          <cell r="E13">
            <v>1910</v>
          </cell>
          <cell r="F13">
            <v>18.920000000000002</v>
          </cell>
          <cell r="G13">
            <v>-2.0999999999999999E-3</v>
          </cell>
        </row>
        <row r="14">
          <cell r="E14">
            <v>1911</v>
          </cell>
          <cell r="F14">
            <v>18.920000000000002</v>
          </cell>
          <cell r="G14">
            <v>0</v>
          </cell>
        </row>
        <row r="15">
          <cell r="E15">
            <v>1912</v>
          </cell>
          <cell r="F15">
            <v>18.93</v>
          </cell>
          <cell r="G15">
            <v>5.0000000000000001E-4</v>
          </cell>
        </row>
        <row r="16">
          <cell r="E16">
            <v>1913</v>
          </cell>
          <cell r="F16">
            <v>18.920000000000002</v>
          </cell>
          <cell r="G16">
            <v>-5.0000000000000001E-4</v>
          </cell>
        </row>
        <row r="17">
          <cell r="E17">
            <v>1914</v>
          </cell>
          <cell r="F17">
            <v>18.989999999999998</v>
          </cell>
          <cell r="G17">
            <v>3.7000000000000002E-3</v>
          </cell>
        </row>
        <row r="18">
          <cell r="E18">
            <v>1915</v>
          </cell>
          <cell r="F18">
            <v>18.989999999999998</v>
          </cell>
          <cell r="G18">
            <v>0</v>
          </cell>
        </row>
        <row r="19">
          <cell r="E19">
            <v>1916</v>
          </cell>
          <cell r="F19">
            <v>18.989999999999998</v>
          </cell>
          <cell r="G19">
            <v>0</v>
          </cell>
        </row>
        <row r="20">
          <cell r="E20">
            <v>1917</v>
          </cell>
          <cell r="F20">
            <v>18.989999999999998</v>
          </cell>
          <cell r="G20">
            <v>0</v>
          </cell>
        </row>
        <row r="21">
          <cell r="E21">
            <v>1918</v>
          </cell>
          <cell r="F21">
            <v>18.989999999999998</v>
          </cell>
          <cell r="G21">
            <v>0</v>
          </cell>
        </row>
        <row r="22">
          <cell r="E22">
            <v>1919</v>
          </cell>
          <cell r="F22">
            <v>19.95</v>
          </cell>
          <cell r="G22">
            <v>5.0599999999999999E-2</v>
          </cell>
        </row>
        <row r="23">
          <cell r="E23">
            <v>1920</v>
          </cell>
          <cell r="F23">
            <v>20.68</v>
          </cell>
          <cell r="G23">
            <v>3.6600000000000001E-2</v>
          </cell>
        </row>
        <row r="24">
          <cell r="E24">
            <v>1921</v>
          </cell>
          <cell r="F24">
            <v>20.58</v>
          </cell>
          <cell r="G24">
            <v>-4.7999999999999996E-3</v>
          </cell>
        </row>
        <row r="25">
          <cell r="E25">
            <v>1922</v>
          </cell>
          <cell r="F25">
            <v>20.66</v>
          </cell>
          <cell r="G25">
            <v>3.8999999999999998E-3</v>
          </cell>
        </row>
        <row r="26">
          <cell r="E26">
            <v>1923</v>
          </cell>
          <cell r="F26">
            <v>21.32</v>
          </cell>
          <cell r="G26">
            <v>3.1899999999999998E-2</v>
          </cell>
        </row>
        <row r="27">
          <cell r="E27">
            <v>1924</v>
          </cell>
          <cell r="F27">
            <v>20.69</v>
          </cell>
          <cell r="G27">
            <v>-2.9499999999999998E-2</v>
          </cell>
        </row>
        <row r="28">
          <cell r="E28">
            <v>1925</v>
          </cell>
          <cell r="F28">
            <v>20.64</v>
          </cell>
          <cell r="G28">
            <v>-2.3999999999999998E-3</v>
          </cell>
        </row>
        <row r="29">
          <cell r="E29">
            <v>1926</v>
          </cell>
          <cell r="F29">
            <v>20.63</v>
          </cell>
          <cell r="G29">
            <v>-5.0000000000000001E-4</v>
          </cell>
        </row>
        <row r="30">
          <cell r="E30">
            <v>1927</v>
          </cell>
          <cell r="F30">
            <v>20.64</v>
          </cell>
          <cell r="G30">
            <v>5.0000000000000001E-4</v>
          </cell>
        </row>
        <row r="31">
          <cell r="E31">
            <v>1928</v>
          </cell>
          <cell r="F31">
            <v>20.66</v>
          </cell>
          <cell r="G31">
            <v>1E-3</v>
          </cell>
        </row>
        <row r="32">
          <cell r="E32">
            <v>1929</v>
          </cell>
          <cell r="F32">
            <v>20.63</v>
          </cell>
          <cell r="G32">
            <v>-1.5E-3</v>
          </cell>
        </row>
        <row r="33">
          <cell r="E33">
            <v>1930</v>
          </cell>
          <cell r="F33">
            <v>20.65</v>
          </cell>
          <cell r="G33">
            <v>1E-3</v>
          </cell>
        </row>
        <row r="34">
          <cell r="E34">
            <v>1931</v>
          </cell>
          <cell r="F34">
            <v>17.059999999999999</v>
          </cell>
          <cell r="G34">
            <v>-0.17380000000000001</v>
          </cell>
        </row>
        <row r="35">
          <cell r="E35">
            <v>1932</v>
          </cell>
          <cell r="F35">
            <v>20.69</v>
          </cell>
          <cell r="G35">
            <v>0.21279999999999999</v>
          </cell>
        </row>
        <row r="36">
          <cell r="E36">
            <v>1933</v>
          </cell>
          <cell r="F36">
            <v>26.33</v>
          </cell>
          <cell r="G36">
            <v>0.27260000000000001</v>
          </cell>
        </row>
        <row r="37">
          <cell r="E37">
            <v>1934</v>
          </cell>
          <cell r="F37">
            <v>34.69</v>
          </cell>
          <cell r="G37">
            <v>0.3175</v>
          </cell>
        </row>
        <row r="38">
          <cell r="E38">
            <v>1935</v>
          </cell>
          <cell r="F38">
            <v>34.840000000000003</v>
          </cell>
          <cell r="G38">
            <v>4.3E-3</v>
          </cell>
        </row>
        <row r="39">
          <cell r="E39">
            <v>1936</v>
          </cell>
          <cell r="F39">
            <v>34.869999999999997</v>
          </cell>
          <cell r="G39">
            <v>8.9999999999999998E-4</v>
          </cell>
        </row>
        <row r="40">
          <cell r="E40">
            <v>1937</v>
          </cell>
          <cell r="F40">
            <v>34.79</v>
          </cell>
          <cell r="G40">
            <v>-2.3E-3</v>
          </cell>
        </row>
        <row r="41">
          <cell r="E41">
            <v>1938</v>
          </cell>
          <cell r="F41">
            <v>34.85</v>
          </cell>
          <cell r="G41">
            <v>1.6999999999999999E-3</v>
          </cell>
        </row>
        <row r="42">
          <cell r="E42">
            <v>1939</v>
          </cell>
          <cell r="F42">
            <v>34.42</v>
          </cell>
          <cell r="G42">
            <v>-1.23E-2</v>
          </cell>
        </row>
        <row r="43">
          <cell r="E43">
            <v>1940</v>
          </cell>
          <cell r="F43">
            <v>33.85</v>
          </cell>
          <cell r="G43">
            <v>-1.66E-2</v>
          </cell>
        </row>
        <row r="44">
          <cell r="E44">
            <v>1941</v>
          </cell>
          <cell r="F44">
            <v>33.85</v>
          </cell>
          <cell r="G44">
            <v>0</v>
          </cell>
        </row>
        <row r="45">
          <cell r="E45">
            <v>1942</v>
          </cell>
          <cell r="F45">
            <v>33.85</v>
          </cell>
          <cell r="G45">
            <v>0</v>
          </cell>
        </row>
        <row r="46">
          <cell r="E46">
            <v>1943</v>
          </cell>
          <cell r="F46">
            <v>33.85</v>
          </cell>
          <cell r="G46">
            <v>0</v>
          </cell>
        </row>
        <row r="47">
          <cell r="E47">
            <v>1944</v>
          </cell>
          <cell r="F47">
            <v>33.85</v>
          </cell>
          <cell r="G47">
            <v>0</v>
          </cell>
        </row>
        <row r="48">
          <cell r="E48">
            <v>1945</v>
          </cell>
          <cell r="F48">
            <v>34.71</v>
          </cell>
          <cell r="G48">
            <v>2.5399999999999999E-2</v>
          </cell>
        </row>
        <row r="49">
          <cell r="E49">
            <v>1946</v>
          </cell>
          <cell r="F49">
            <v>34.71</v>
          </cell>
          <cell r="G49">
            <v>0</v>
          </cell>
        </row>
        <row r="50">
          <cell r="E50">
            <v>1947</v>
          </cell>
          <cell r="F50">
            <v>34.71</v>
          </cell>
          <cell r="G50">
            <v>0</v>
          </cell>
        </row>
        <row r="51">
          <cell r="E51">
            <v>1948</v>
          </cell>
          <cell r="F51">
            <v>34.71</v>
          </cell>
          <cell r="G51">
            <v>0</v>
          </cell>
        </row>
        <row r="52">
          <cell r="E52">
            <v>1949</v>
          </cell>
          <cell r="F52">
            <v>31.69</v>
          </cell>
          <cell r="G52">
            <v>-8.6999999999999994E-2</v>
          </cell>
        </row>
        <row r="53">
          <cell r="E53">
            <v>1950</v>
          </cell>
          <cell r="F53">
            <v>34.72</v>
          </cell>
          <cell r="G53">
            <v>9.5600000000000004E-2</v>
          </cell>
        </row>
        <row r="54">
          <cell r="E54">
            <v>1951</v>
          </cell>
          <cell r="F54">
            <v>34.72</v>
          </cell>
          <cell r="G54">
            <v>0</v>
          </cell>
        </row>
        <row r="55">
          <cell r="E55">
            <v>1952</v>
          </cell>
          <cell r="F55">
            <v>34.6</v>
          </cell>
          <cell r="G55">
            <v>-3.5000000000000001E-3</v>
          </cell>
        </row>
        <row r="56">
          <cell r="E56">
            <v>1953</v>
          </cell>
          <cell r="F56">
            <v>34.840000000000003</v>
          </cell>
          <cell r="G56">
            <v>6.8999999999999999E-3</v>
          </cell>
        </row>
        <row r="57">
          <cell r="E57">
            <v>1954</v>
          </cell>
          <cell r="F57">
            <v>35.04</v>
          </cell>
          <cell r="G57">
            <v>5.7000000000000002E-3</v>
          </cell>
        </row>
        <row r="58">
          <cell r="E58">
            <v>1955</v>
          </cell>
          <cell r="F58">
            <v>35.03</v>
          </cell>
          <cell r="G58">
            <v>-2.9999999999999997E-4</v>
          </cell>
        </row>
        <row r="59">
          <cell r="E59">
            <v>1956</v>
          </cell>
          <cell r="F59">
            <v>34.99</v>
          </cell>
          <cell r="G59">
            <v>-1.1000000000000001E-3</v>
          </cell>
        </row>
        <row r="60">
          <cell r="E60">
            <v>1957</v>
          </cell>
          <cell r="F60">
            <v>34.950000000000003</v>
          </cell>
          <cell r="G60">
            <v>-1.1000000000000001E-3</v>
          </cell>
        </row>
        <row r="61">
          <cell r="E61">
            <v>1958</v>
          </cell>
          <cell r="F61">
            <v>35.1</v>
          </cell>
          <cell r="G61">
            <v>4.3E-3</v>
          </cell>
        </row>
        <row r="62">
          <cell r="E62">
            <v>1959</v>
          </cell>
          <cell r="F62">
            <v>35.1</v>
          </cell>
          <cell r="G62">
            <v>0</v>
          </cell>
        </row>
        <row r="63">
          <cell r="E63">
            <v>1960</v>
          </cell>
          <cell r="F63">
            <v>35.270000000000003</v>
          </cell>
          <cell r="G63">
            <v>4.7999999999999996E-3</v>
          </cell>
        </row>
        <row r="64">
          <cell r="E64">
            <v>1961</v>
          </cell>
          <cell r="F64">
            <v>35.25</v>
          </cell>
          <cell r="G64">
            <v>-5.9999999999999995E-4</v>
          </cell>
        </row>
        <row r="65">
          <cell r="E65">
            <v>1962</v>
          </cell>
          <cell r="F65">
            <v>35.229999999999997</v>
          </cell>
          <cell r="G65">
            <v>-5.9999999999999995E-4</v>
          </cell>
        </row>
        <row r="66">
          <cell r="E66">
            <v>1963</v>
          </cell>
          <cell r="F66">
            <v>35.090000000000003</v>
          </cell>
          <cell r="G66">
            <v>-4.0000000000000001E-3</v>
          </cell>
        </row>
        <row r="67">
          <cell r="E67">
            <v>1964</v>
          </cell>
          <cell r="F67">
            <v>35.1</v>
          </cell>
          <cell r="G67">
            <v>2.9999999999999997E-4</v>
          </cell>
        </row>
        <row r="68">
          <cell r="E68">
            <v>1965</v>
          </cell>
          <cell r="F68">
            <v>35.119999999999997</v>
          </cell>
          <cell r="G68">
            <v>5.9999999999999995E-4</v>
          </cell>
        </row>
        <row r="69">
          <cell r="E69">
            <v>1967</v>
          </cell>
          <cell r="F69">
            <v>34.950000000000003</v>
          </cell>
          <cell r="G69">
            <v>-4.7999999999999996E-3</v>
          </cell>
        </row>
        <row r="70">
          <cell r="E70">
            <v>1968</v>
          </cell>
          <cell r="F70">
            <v>41.72</v>
          </cell>
          <cell r="G70">
            <v>0.19370000000000001</v>
          </cell>
        </row>
        <row r="71">
          <cell r="E71">
            <v>1969</v>
          </cell>
          <cell r="F71">
            <v>35.17</v>
          </cell>
          <cell r="G71">
            <v>-0.157</v>
          </cell>
        </row>
        <row r="72">
          <cell r="E72">
            <v>1970</v>
          </cell>
          <cell r="F72">
            <v>37.4</v>
          </cell>
          <cell r="G72">
            <v>6.3399999999999998E-2</v>
          </cell>
        </row>
        <row r="73">
          <cell r="E73">
            <v>1971</v>
          </cell>
          <cell r="F73">
            <v>43.55</v>
          </cell>
          <cell r="G73">
            <v>0.16439999999999999</v>
          </cell>
        </row>
        <row r="74">
          <cell r="E74">
            <v>1972</v>
          </cell>
          <cell r="F74">
            <v>65</v>
          </cell>
          <cell r="G74">
            <v>0.49249999999999999</v>
          </cell>
        </row>
        <row r="75">
          <cell r="E75">
            <v>1973</v>
          </cell>
          <cell r="F75">
            <v>111.75</v>
          </cell>
          <cell r="G75">
            <v>0.71919999999999995</v>
          </cell>
        </row>
        <row r="76">
          <cell r="E76">
            <v>1974</v>
          </cell>
          <cell r="F76">
            <v>193</v>
          </cell>
          <cell r="G76">
            <v>0.72709999999999997</v>
          </cell>
        </row>
        <row r="77">
          <cell r="E77">
            <v>1975</v>
          </cell>
          <cell r="F77">
            <v>140.75</v>
          </cell>
          <cell r="G77">
            <v>-0.2707</v>
          </cell>
        </row>
        <row r="78">
          <cell r="E78">
            <v>1976</v>
          </cell>
          <cell r="F78">
            <v>134.63</v>
          </cell>
          <cell r="G78">
            <v>-4.3499999999999997E-2</v>
          </cell>
        </row>
        <row r="79">
          <cell r="E79">
            <v>1977</v>
          </cell>
          <cell r="F79">
            <v>165.13</v>
          </cell>
          <cell r="G79">
            <v>0.22650000000000001</v>
          </cell>
        </row>
        <row r="80">
          <cell r="E80">
            <v>1978</v>
          </cell>
          <cell r="F80">
            <v>226.38</v>
          </cell>
          <cell r="G80">
            <v>0.37090000000000001</v>
          </cell>
        </row>
        <row r="81">
          <cell r="E81">
            <v>1979</v>
          </cell>
          <cell r="F81">
            <v>526.5</v>
          </cell>
          <cell r="G81">
            <v>1.3257000000000001</v>
          </cell>
        </row>
        <row r="82">
          <cell r="E82">
            <v>1980</v>
          </cell>
          <cell r="F82">
            <v>589.5</v>
          </cell>
          <cell r="G82">
            <v>0.1197</v>
          </cell>
        </row>
        <row r="83">
          <cell r="E83">
            <v>1981</v>
          </cell>
          <cell r="F83">
            <v>400</v>
          </cell>
          <cell r="G83">
            <v>-0.32150000000000001</v>
          </cell>
        </row>
        <row r="84">
          <cell r="E84">
            <v>1982</v>
          </cell>
          <cell r="F84">
            <v>448</v>
          </cell>
          <cell r="G84">
            <v>0.12</v>
          </cell>
        </row>
        <row r="85">
          <cell r="E85">
            <v>1983</v>
          </cell>
          <cell r="F85">
            <v>382</v>
          </cell>
          <cell r="G85">
            <v>-0.14729999999999999</v>
          </cell>
        </row>
        <row r="86">
          <cell r="E86">
            <v>1984</v>
          </cell>
          <cell r="F86">
            <v>309</v>
          </cell>
          <cell r="G86">
            <v>-0.19109999999999999</v>
          </cell>
        </row>
        <row r="87">
          <cell r="E87">
            <v>1985</v>
          </cell>
          <cell r="F87">
            <v>327.25</v>
          </cell>
          <cell r="G87">
            <v>5.91E-2</v>
          </cell>
        </row>
        <row r="88">
          <cell r="E88">
            <v>1986</v>
          </cell>
          <cell r="F88">
            <v>391</v>
          </cell>
          <cell r="G88">
            <v>0.1948</v>
          </cell>
        </row>
        <row r="89">
          <cell r="E89">
            <v>1987</v>
          </cell>
          <cell r="F89">
            <v>486</v>
          </cell>
          <cell r="G89">
            <v>0.2442</v>
          </cell>
        </row>
        <row r="90">
          <cell r="E90">
            <v>1988</v>
          </cell>
          <cell r="F90">
            <v>410</v>
          </cell>
          <cell r="G90">
            <v>-0.15670000000000001</v>
          </cell>
        </row>
        <row r="91">
          <cell r="E91">
            <v>1989</v>
          </cell>
          <cell r="F91">
            <v>401</v>
          </cell>
          <cell r="G91">
            <v>-2.2499999999999999E-2</v>
          </cell>
        </row>
        <row r="92">
          <cell r="E92">
            <v>1990</v>
          </cell>
          <cell r="F92">
            <v>391.5</v>
          </cell>
          <cell r="G92">
            <v>-2.3699999999999999E-2</v>
          </cell>
        </row>
        <row r="93">
          <cell r="E93">
            <v>1991</v>
          </cell>
          <cell r="F93">
            <v>353.3</v>
          </cell>
          <cell r="G93">
            <v>-9.7600000000000006E-2</v>
          </cell>
        </row>
        <row r="94">
          <cell r="E94">
            <v>1992</v>
          </cell>
          <cell r="F94">
            <v>333.05</v>
          </cell>
          <cell r="G94">
            <v>-5.7299999999999997E-2</v>
          </cell>
        </row>
        <row r="95">
          <cell r="E95">
            <v>1993</v>
          </cell>
          <cell r="F95">
            <v>390.75</v>
          </cell>
          <cell r="G95">
            <v>0.17319999999999999</v>
          </cell>
        </row>
        <row r="96">
          <cell r="E96">
            <v>1994</v>
          </cell>
          <cell r="F96">
            <v>382.75</v>
          </cell>
          <cell r="G96">
            <v>-2.0500000000000001E-2</v>
          </cell>
        </row>
        <row r="97">
          <cell r="E97">
            <v>1995</v>
          </cell>
          <cell r="F97">
            <v>387.75</v>
          </cell>
          <cell r="G97">
            <v>1.12E-2</v>
          </cell>
        </row>
        <row r="98">
          <cell r="E98">
            <v>1996</v>
          </cell>
          <cell r="F98">
            <v>369.65</v>
          </cell>
          <cell r="G98">
            <v>-4.4999999999999998E-2</v>
          </cell>
        </row>
        <row r="99">
          <cell r="E99">
            <v>1997</v>
          </cell>
          <cell r="F99">
            <v>289.14999999999998</v>
          </cell>
          <cell r="G99">
            <v>-0.21779999999999999</v>
          </cell>
        </row>
        <row r="100">
          <cell r="E100">
            <v>1998</v>
          </cell>
          <cell r="F100">
            <v>287.75</v>
          </cell>
          <cell r="G100">
            <v>-4.7999999999999996E-3</v>
          </cell>
        </row>
        <row r="101">
          <cell r="E101">
            <v>1999</v>
          </cell>
          <cell r="F101">
            <v>291</v>
          </cell>
          <cell r="G101">
            <v>1.1299999999999999E-2</v>
          </cell>
        </row>
        <row r="102">
          <cell r="E102">
            <v>2000</v>
          </cell>
          <cell r="F102">
            <v>272.05</v>
          </cell>
          <cell r="G102">
            <v>-6.2E-2</v>
          </cell>
        </row>
        <row r="103">
          <cell r="E103">
            <v>2001</v>
          </cell>
          <cell r="F103">
            <v>276.8</v>
          </cell>
          <cell r="G103">
            <v>1.41E-2</v>
          </cell>
        </row>
        <row r="104">
          <cell r="E104">
            <v>2002</v>
          </cell>
          <cell r="F104">
            <v>343.25</v>
          </cell>
          <cell r="G104">
            <v>0.24010000000000001</v>
          </cell>
        </row>
        <row r="105">
          <cell r="E105">
            <v>2003</v>
          </cell>
          <cell r="F105">
            <v>417.25</v>
          </cell>
          <cell r="G105">
            <v>0.21560000000000001</v>
          </cell>
        </row>
        <row r="106">
          <cell r="E106">
            <v>2004</v>
          </cell>
          <cell r="F106">
            <v>438.1</v>
          </cell>
          <cell r="G106">
            <v>0.05</v>
          </cell>
        </row>
        <row r="107">
          <cell r="E107">
            <v>2005</v>
          </cell>
          <cell r="F107">
            <v>512.54999999999995</v>
          </cell>
          <cell r="G107">
            <v>0.1699</v>
          </cell>
        </row>
        <row r="108">
          <cell r="E108">
            <v>2006</v>
          </cell>
          <cell r="F108">
            <v>634.5</v>
          </cell>
          <cell r="G108">
            <v>0.2379</v>
          </cell>
        </row>
        <row r="109">
          <cell r="E109">
            <v>2007</v>
          </cell>
          <cell r="F109">
            <v>836.15</v>
          </cell>
          <cell r="G109">
            <v>0.31780000000000003</v>
          </cell>
        </row>
        <row r="110">
          <cell r="E110">
            <v>2008</v>
          </cell>
          <cell r="F110">
            <v>862.2</v>
          </cell>
          <cell r="G110">
            <v>3.1199999999999999E-2</v>
          </cell>
        </row>
        <row r="111">
          <cell r="E111">
            <v>2009</v>
          </cell>
          <cell r="F111">
            <v>1096</v>
          </cell>
          <cell r="G111">
            <v>0.2712</v>
          </cell>
        </row>
        <row r="112">
          <cell r="E112">
            <v>2010</v>
          </cell>
          <cell r="F112">
            <v>1417.63</v>
          </cell>
          <cell r="G112">
            <v>0.29349999999999998</v>
          </cell>
        </row>
        <row r="113">
          <cell r="E113">
            <v>2011</v>
          </cell>
          <cell r="F113">
            <v>1574.57</v>
          </cell>
          <cell r="G113">
            <v>0.11070000000000001</v>
          </cell>
        </row>
        <row r="114">
          <cell r="E114">
            <v>2012</v>
          </cell>
          <cell r="F114">
            <v>1662.41</v>
          </cell>
          <cell r="G114">
            <v>5.5800000000000002E-2</v>
          </cell>
        </row>
        <row r="115">
          <cell r="E115">
            <v>2013</v>
          </cell>
          <cell r="F115">
            <v>1207</v>
          </cell>
          <cell r="G115">
            <v>-0.27339999999999998</v>
          </cell>
        </row>
        <row r="116">
          <cell r="E116">
            <v>2014</v>
          </cell>
          <cell r="F116">
            <v>1186.33</v>
          </cell>
          <cell r="G116">
            <v>-1.78E-2</v>
          </cell>
        </row>
        <row r="117">
          <cell r="E117">
            <v>2015</v>
          </cell>
          <cell r="F117">
            <v>1062.3800000000001</v>
          </cell>
          <cell r="G117">
            <v>-0.1045</v>
          </cell>
        </row>
        <row r="118">
          <cell r="E118">
            <v>2016</v>
          </cell>
          <cell r="F118">
            <v>1157.49</v>
          </cell>
          <cell r="G118">
            <v>8.9499999999999996E-2</v>
          </cell>
        </row>
        <row r="119">
          <cell r="E119">
            <v>2017</v>
          </cell>
          <cell r="F119">
            <v>1303.46</v>
          </cell>
          <cell r="G119">
            <v>0.12609999999999999</v>
          </cell>
        </row>
        <row r="120">
          <cell r="E120">
            <v>2018</v>
          </cell>
          <cell r="F120">
            <v>1281.3399999999999</v>
          </cell>
          <cell r="G120">
            <v>-1.7000000000000001E-2</v>
          </cell>
        </row>
        <row r="121">
          <cell r="E121">
            <v>2019</v>
          </cell>
          <cell r="F121">
            <v>1520.5</v>
          </cell>
          <cell r="G121">
            <v>0.18659999999999999</v>
          </cell>
        </row>
        <row r="122">
          <cell r="E122">
            <v>2020</v>
          </cell>
          <cell r="F122">
            <v>1897.77</v>
          </cell>
          <cell r="G122">
            <v>0.24809999999999999</v>
          </cell>
        </row>
        <row r="123">
          <cell r="E123">
            <v>2021</v>
          </cell>
          <cell r="F123">
            <v>1822.39</v>
          </cell>
          <cell r="G123">
            <v>-3.9720303303350746E-2</v>
          </cell>
        </row>
        <row r="124">
          <cell r="E124">
            <v>2022</v>
          </cell>
          <cell r="F124">
            <v>1815.64</v>
          </cell>
          <cell r="G124">
            <v>-3.7039272603559548E-3</v>
          </cell>
        </row>
        <row r="125">
          <cell r="E125">
            <v>2023</v>
          </cell>
          <cell r="F125">
            <v>1950</v>
          </cell>
        </row>
        <row r="126">
          <cell r="E126">
            <v>2024</v>
          </cell>
          <cell r="F126">
            <v>2050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E7E2-93B3-461D-9C97-78FBA03131B5}">
  <dimension ref="A1:AN66"/>
  <sheetViews>
    <sheetView showGridLines="0" tabSelected="1" zoomScaleNormal="100" workbookViewId="0">
      <selection activeCell="G25" sqref="G25"/>
    </sheetView>
  </sheetViews>
  <sheetFormatPr baseColWidth="10" defaultRowHeight="13.8"/>
  <cols>
    <col min="9" max="9" width="20" customWidth="1"/>
    <col min="10" max="10" width="11.296875" customWidth="1"/>
    <col min="11" max="11" width="9.09765625" customWidth="1"/>
    <col min="12" max="40" width="12.296875" bestFit="1" customWidth="1"/>
  </cols>
  <sheetData>
    <row r="1" spans="1:10" ht="17.399999999999999">
      <c r="A1" s="67" t="s">
        <v>1774</v>
      </c>
      <c r="H1" t="s">
        <v>1778</v>
      </c>
      <c r="I1" t="s">
        <v>1779</v>
      </c>
    </row>
    <row r="2" spans="1:10" ht="18" thickBot="1">
      <c r="A2" s="67"/>
    </row>
    <row r="3" spans="1:10" ht="14.4" thickTop="1">
      <c r="A3" s="88" t="s">
        <v>1784</v>
      </c>
      <c r="B3" s="89"/>
      <c r="C3" s="89"/>
      <c r="D3" s="89"/>
      <c r="E3" s="89"/>
      <c r="F3" s="89"/>
      <c r="G3" s="90"/>
    </row>
    <row r="4" spans="1:10">
      <c r="A4" s="91" t="s">
        <v>1785</v>
      </c>
      <c r="B4" s="82"/>
      <c r="C4" s="82"/>
      <c r="D4" s="82"/>
      <c r="E4" s="82"/>
      <c r="F4" s="82"/>
      <c r="G4" s="92"/>
    </row>
    <row r="5" spans="1:10">
      <c r="A5" s="91" t="s">
        <v>1775</v>
      </c>
      <c r="B5" s="82"/>
      <c r="C5" s="82"/>
      <c r="D5" s="82"/>
      <c r="E5" s="82"/>
      <c r="F5" s="82"/>
      <c r="G5" s="92"/>
    </row>
    <row r="6" spans="1:10" ht="14.4">
      <c r="A6" s="91" t="s">
        <v>1776</v>
      </c>
      <c r="B6" s="82"/>
      <c r="C6" s="82"/>
      <c r="D6" s="82"/>
      <c r="E6" s="82"/>
      <c r="F6" s="82"/>
      <c r="G6" s="92"/>
    </row>
    <row r="7" spans="1:10">
      <c r="A7" s="91" t="s">
        <v>1777</v>
      </c>
      <c r="B7" s="82"/>
      <c r="C7" s="82"/>
      <c r="D7" s="82"/>
      <c r="E7" s="82"/>
      <c r="F7" s="82"/>
      <c r="G7" s="92"/>
    </row>
    <row r="8" spans="1:10" ht="15" thickBot="1">
      <c r="A8" s="93" t="s">
        <v>1780</v>
      </c>
      <c r="B8" s="94"/>
      <c r="C8" s="94"/>
      <c r="D8" s="94"/>
      <c r="E8" s="94"/>
      <c r="F8" s="94"/>
      <c r="G8" s="95"/>
      <c r="I8" s="76" t="s">
        <v>0</v>
      </c>
      <c r="J8" s="79">
        <v>1</v>
      </c>
    </row>
    <row r="9" spans="1:10" ht="14.4" thickTop="1">
      <c r="I9" s="77" t="s">
        <v>1</v>
      </c>
      <c r="J9" s="80">
        <v>1</v>
      </c>
    </row>
    <row r="10" spans="1:10">
      <c r="I10" s="77" t="s">
        <v>2</v>
      </c>
      <c r="J10" s="80">
        <v>0.75</v>
      </c>
    </row>
    <row r="11" spans="1:10">
      <c r="I11" s="77" t="s">
        <v>3</v>
      </c>
      <c r="J11" s="80">
        <v>0.75</v>
      </c>
    </row>
    <row r="12" spans="1:10">
      <c r="I12" s="77" t="s">
        <v>4</v>
      </c>
      <c r="J12" s="80">
        <v>0.02</v>
      </c>
    </row>
    <row r="13" spans="1:10">
      <c r="I13" s="77" t="s">
        <v>5</v>
      </c>
      <c r="J13" s="80">
        <v>0.05</v>
      </c>
    </row>
    <row r="14" spans="1:10">
      <c r="I14" s="78" t="s">
        <v>6</v>
      </c>
      <c r="J14" s="81">
        <v>2.5000000000000001E-2</v>
      </c>
    </row>
    <row r="15" spans="1:10">
      <c r="I15" t="s">
        <v>7</v>
      </c>
      <c r="J15" s="1">
        <f>$J$8*$J$9</f>
        <v>1</v>
      </c>
    </row>
    <row r="16" spans="1:10">
      <c r="I16" t="s">
        <v>8</v>
      </c>
      <c r="J16" s="1">
        <f>1-$J$10</f>
        <v>0.25</v>
      </c>
    </row>
    <row r="17" spans="8:40">
      <c r="I17" t="s">
        <v>9</v>
      </c>
      <c r="J17" s="1">
        <f>$J$11*$J$12</f>
        <v>1.4999999999999999E-2</v>
      </c>
    </row>
    <row r="18" spans="8:40">
      <c r="I18" t="s">
        <v>10</v>
      </c>
      <c r="J18" s="1">
        <f>$J$16*$J$17</f>
        <v>3.7499999999999999E-3</v>
      </c>
    </row>
    <row r="19" spans="8:40">
      <c r="I19" t="s">
        <v>11</v>
      </c>
      <c r="J19" s="2">
        <f>$J$11*$J$12+$J$13</f>
        <v>6.5000000000000002E-2</v>
      </c>
    </row>
    <row r="20" spans="8:40">
      <c r="I20" t="s">
        <v>12</v>
      </c>
      <c r="J20" s="1">
        <f>$J$11*$J$12+$J$13-$J$14</f>
        <v>0.04</v>
      </c>
    </row>
    <row r="21" spans="8:40">
      <c r="I21" t="s">
        <v>13</v>
      </c>
      <c r="J21" s="2">
        <f>$J$18/$J$19</f>
        <v>5.7692307692307689E-2</v>
      </c>
    </row>
    <row r="22" spans="8:40">
      <c r="I22" t="s">
        <v>14</v>
      </c>
      <c r="J22" s="1">
        <f>1-J10</f>
        <v>0.25</v>
      </c>
    </row>
    <row r="24" spans="8:40">
      <c r="J24" s="1"/>
    </row>
    <row r="25" spans="8:40">
      <c r="J25" s="1"/>
    </row>
    <row r="26" spans="8:40">
      <c r="I26" s="3" t="s">
        <v>15</v>
      </c>
    </row>
    <row r="27" spans="8:40">
      <c r="I27" t="s">
        <v>16</v>
      </c>
      <c r="J27">
        <v>0</v>
      </c>
      <c r="K27">
        <v>1</v>
      </c>
      <c r="L27">
        <v>2</v>
      </c>
      <c r="M27">
        <v>3</v>
      </c>
      <c r="N27">
        <v>4</v>
      </c>
      <c r="O27">
        <v>5</v>
      </c>
      <c r="P27">
        <v>6</v>
      </c>
      <c r="Q27">
        <v>7</v>
      </c>
      <c r="R27">
        <v>8</v>
      </c>
      <c r="S27">
        <v>9</v>
      </c>
      <c r="T27">
        <v>10</v>
      </c>
      <c r="U27">
        <v>11</v>
      </c>
      <c r="V27">
        <v>12</v>
      </c>
      <c r="W27">
        <v>13</v>
      </c>
      <c r="X27">
        <v>14</v>
      </c>
      <c r="Y27">
        <v>15</v>
      </c>
      <c r="Z27">
        <v>16</v>
      </c>
      <c r="AA27">
        <v>17</v>
      </c>
      <c r="AB27">
        <v>18</v>
      </c>
      <c r="AC27">
        <v>19</v>
      </c>
      <c r="AD27">
        <v>20</v>
      </c>
      <c r="AE27">
        <v>21</v>
      </c>
      <c r="AF27">
        <v>22</v>
      </c>
      <c r="AG27">
        <v>23</v>
      </c>
      <c r="AH27">
        <v>24</v>
      </c>
      <c r="AI27">
        <v>25</v>
      </c>
      <c r="AJ27">
        <v>26</v>
      </c>
      <c r="AK27">
        <v>27</v>
      </c>
      <c r="AL27">
        <v>28</v>
      </c>
      <c r="AM27">
        <v>29</v>
      </c>
      <c r="AN27">
        <v>30</v>
      </c>
    </row>
    <row r="28" spans="8:40">
      <c r="H28" t="s">
        <v>1786</v>
      </c>
      <c r="I28" t="s">
        <v>17</v>
      </c>
      <c r="J28">
        <f t="shared" ref="J28:AN28" si="0">$J$8*EXP($J$12*$J$11*J27)</f>
        <v>1</v>
      </c>
      <c r="K28">
        <f t="shared" si="0"/>
        <v>1.0151130646157189</v>
      </c>
      <c r="L28">
        <f t="shared" si="0"/>
        <v>1.0304545339535169</v>
      </c>
      <c r="M28">
        <f t="shared" si="0"/>
        <v>1.0460278599087169</v>
      </c>
      <c r="N28">
        <f t="shared" si="0"/>
        <v>1.0618365465453596</v>
      </c>
      <c r="O28">
        <f t="shared" si="0"/>
        <v>1.0778841508846315</v>
      </c>
      <c r="P28">
        <f t="shared" si="0"/>
        <v>1.0941742837052104</v>
      </c>
      <c r="Q28">
        <f t="shared" si="0"/>
        <v>1.1107106103557052</v>
      </c>
      <c r="R28">
        <f t="shared" si="0"/>
        <v>1.1274968515793757</v>
      </c>
      <c r="S28">
        <f t="shared" si="0"/>
        <v>1.1445367843513146</v>
      </c>
      <c r="T28">
        <f t="shared" si="0"/>
        <v>1.1618342427282831</v>
      </c>
      <c r="U28">
        <f t="shared" si="0"/>
        <v>1.1793931187113906</v>
      </c>
      <c r="V28">
        <f t="shared" si="0"/>
        <v>1.1972173631218102</v>
      </c>
      <c r="W28">
        <f t="shared" si="0"/>
        <v>1.2153109864897307</v>
      </c>
      <c r="X28">
        <f t="shared" si="0"/>
        <v>1.2336780599567432</v>
      </c>
      <c r="Y28">
        <f t="shared" si="0"/>
        <v>1.2523227161918644</v>
      </c>
      <c r="Z28">
        <f t="shared" si="0"/>
        <v>1.2712491503214047</v>
      </c>
      <c r="AA28">
        <f t="shared" si="0"/>
        <v>1.2904616208728898</v>
      </c>
      <c r="AB28">
        <f t="shared" si="0"/>
        <v>1.3099644507332473</v>
      </c>
      <c r="AC28">
        <f t="shared" si="0"/>
        <v>1.3297620281214737</v>
      </c>
      <c r="AD28">
        <f t="shared" si="0"/>
        <v>1.3498588075760032</v>
      </c>
      <c r="AE28">
        <f t="shared" si="0"/>
        <v>1.3702593109569967</v>
      </c>
      <c r="AF28">
        <f t="shared" si="0"/>
        <v>1.3909681284637803</v>
      </c>
      <c r="AG28">
        <f t="shared" si="0"/>
        <v>1.4119899196676591</v>
      </c>
      <c r="AH28">
        <f t="shared" si="0"/>
        <v>1.4333294145603401</v>
      </c>
      <c r="AI28">
        <f t="shared" si="0"/>
        <v>1.4549914146182013</v>
      </c>
      <c r="AJ28">
        <f t="shared" si="0"/>
        <v>1.4769807938826427</v>
      </c>
      <c r="AK28">
        <f t="shared" si="0"/>
        <v>1.4993025000567668</v>
      </c>
      <c r="AL28">
        <f t="shared" si="0"/>
        <v>1.5219615556186337</v>
      </c>
      <c r="AM28">
        <f t="shared" si="0"/>
        <v>1.5449630589513383</v>
      </c>
      <c r="AN28">
        <f t="shared" si="0"/>
        <v>1.5683121854901687</v>
      </c>
    </row>
    <row r="29" spans="8:40">
      <c r="H29" t="s">
        <v>1786</v>
      </c>
      <c r="I29" t="s">
        <v>18</v>
      </c>
      <c r="J29">
        <f t="shared" ref="J29:AN29" si="1">$J$15*EXP($J$19*J27)</f>
        <v>1</v>
      </c>
      <c r="K29">
        <f t="shared" si="1"/>
        <v>1.0671590243841926</v>
      </c>
      <c r="L29">
        <f t="shared" si="1"/>
        <v>1.1388283833246218</v>
      </c>
      <c r="M29">
        <f t="shared" si="1"/>
        <v>1.2153109864897307</v>
      </c>
      <c r="N29">
        <f t="shared" si="1"/>
        <v>1.2969300866657718</v>
      </c>
      <c r="O29">
        <f t="shared" si="1"/>
        <v>1.3840306459807514</v>
      </c>
      <c r="P29">
        <f t="shared" si="1"/>
        <v>1.4769807938826427</v>
      </c>
      <c r="Q29">
        <f t="shared" si="1"/>
        <v>1.5761733830339912</v>
      </c>
      <c r="R29">
        <f t="shared" si="1"/>
        <v>1.6820276496988864</v>
      </c>
      <c r="S29">
        <f t="shared" si="1"/>
        <v>1.7949909856399</v>
      </c>
      <c r="T29">
        <f t="shared" si="1"/>
        <v>1.9155408290138962</v>
      </c>
      <c r="U29">
        <f t="shared" si="1"/>
        <v>2.044186682258557</v>
      </c>
      <c r="V29">
        <f t="shared" si="1"/>
        <v>2.1814722654982011</v>
      </c>
      <c r="W29">
        <f t="shared" si="1"/>
        <v>2.3279778145702346</v>
      </c>
      <c r="X29">
        <f t="shared" si="1"/>
        <v>2.4843225333848165</v>
      </c>
      <c r="Y29">
        <f t="shared" si="1"/>
        <v>2.651167210982607</v>
      </c>
      <c r="Z29">
        <f t="shared" si="1"/>
        <v>2.8292170143515598</v>
      </c>
      <c r="AA29">
        <f t="shared" si="1"/>
        <v>3.0192244688065686</v>
      </c>
      <c r="AB29">
        <f t="shared" si="1"/>
        <v>3.2219926385284996</v>
      </c>
      <c r="AC29">
        <f t="shared" si="1"/>
        <v>3.438378520705125</v>
      </c>
      <c r="AD29">
        <f t="shared" si="1"/>
        <v>3.6692966676192444</v>
      </c>
      <c r="AE29">
        <f t="shared" si="1"/>
        <v>3.915723051992722</v>
      </c>
      <c r="AF29">
        <f t="shared" si="1"/>
        <v>4.178699191923247</v>
      </c>
      <c r="AG29">
        <f t="shared" si="1"/>
        <v>4.4593365528478257</v>
      </c>
      <c r="AH29">
        <f t="shared" si="1"/>
        <v>4.7588212451378542</v>
      </c>
      <c r="AI29">
        <f t="shared" si="1"/>
        <v>5.0784190371800815</v>
      </c>
      <c r="AJ29">
        <f t="shared" si="1"/>
        <v>5.4194807051312059</v>
      </c>
      <c r="AK29">
        <f t="shared" si="1"/>
        <v>5.7834477419567749</v>
      </c>
      <c r="AL29">
        <f t="shared" si="1"/>
        <v>6.1718584498835538</v>
      </c>
      <c r="AM29">
        <f t="shared" si="1"/>
        <v>6.5863544420150681</v>
      </c>
      <c r="AN29">
        <f t="shared" si="1"/>
        <v>7.0286875805892945</v>
      </c>
    </row>
    <row r="30" spans="8:40">
      <c r="H30" t="s">
        <v>1786</v>
      </c>
      <c r="I30" t="s">
        <v>19</v>
      </c>
      <c r="J30">
        <f t="shared" ref="J30:AN30" si="2">1-EXP(-$J$19*J27)</f>
        <v>0</v>
      </c>
      <c r="K30">
        <f t="shared" si="2"/>
        <v>6.2932536622596569E-2</v>
      </c>
      <c r="L30">
        <f t="shared" si="2"/>
        <v>0.1219045690794387</v>
      </c>
      <c r="M30">
        <f t="shared" si="2"/>
        <v>0.17716534194398159</v>
      </c>
      <c r="N30">
        <f t="shared" si="2"/>
        <v>0.22894841419643375</v>
      </c>
      <c r="O30">
        <f t="shared" si="2"/>
        <v>0.27747264635792779</v>
      </c>
      <c r="P30">
        <f t="shared" si="2"/>
        <v>0.32294312550183535</v>
      </c>
      <c r="Q30">
        <f t="shared" si="2"/>
        <v>0.36555203205177178</v>
      </c>
      <c r="R30">
        <f t="shared" si="2"/>
        <v>0.40547945202980562</v>
      </c>
      <c r="S30">
        <f t="shared" si="2"/>
        <v>0.44289413818782608</v>
      </c>
      <c r="T30">
        <f t="shared" si="2"/>
        <v>0.47795422323898396</v>
      </c>
      <c r="U30">
        <f t="shared" si="2"/>
        <v>0.51080788820366851</v>
      </c>
      <c r="V30">
        <f t="shared" si="2"/>
        <v>0.54159398869477648</v>
      </c>
      <c r="W30">
        <f t="shared" si="2"/>
        <v>0.57044264178926085</v>
      </c>
      <c r="X30">
        <f t="shared" si="2"/>
        <v>0.59747577596636403</v>
      </c>
      <c r="Y30">
        <f t="shared" si="2"/>
        <v>0.62280764643684305</v>
      </c>
      <c r="Z30">
        <f t="shared" si="2"/>
        <v>0.64654531804121984</v>
      </c>
      <c r="AA30">
        <f t="shared" si="2"/>
        <v>0.66878911775801897</v>
      </c>
      <c r="AB30">
        <f t="shared" si="2"/>
        <v>0.68963305873451497</v>
      </c>
      <c r="AC30">
        <f t="shared" si="2"/>
        <v>0.70916523763214845</v>
      </c>
      <c r="AD30">
        <f t="shared" si="2"/>
        <v>0.72746820696598746</v>
      </c>
      <c r="AE30">
        <f t="shared" si="2"/>
        <v>0.74461932401192232</v>
      </c>
      <c r="AF30">
        <f t="shared" si="2"/>
        <v>0.76069107775624545</v>
      </c>
      <c r="AG30">
        <f t="shared" si="2"/>
        <v>0.77575139526946468</v>
      </c>
      <c r="AH30">
        <f t="shared" si="2"/>
        <v>0.78986392879923528</v>
      </c>
      <c r="AI30">
        <f t="shared" si="2"/>
        <v>0.80308832479580594</v>
      </c>
      <c r="AJ30">
        <f t="shared" si="2"/>
        <v>0.81548047600701068</v>
      </c>
      <c r="AK30">
        <f t="shared" si="2"/>
        <v>0.82709275770828361</v>
      </c>
      <c r="AL30">
        <f t="shared" si="2"/>
        <v>0.83797424906611928</v>
      </c>
      <c r="AM30">
        <f t="shared" si="2"/>
        <v>0.84817094057056941</v>
      </c>
      <c r="AN30">
        <f t="shared" si="2"/>
        <v>0.85772592841348649</v>
      </c>
    </row>
    <row r="31" spans="8:40">
      <c r="H31" t="s">
        <v>1786</v>
      </c>
      <c r="I31" t="s">
        <v>20</v>
      </c>
      <c r="J31">
        <f>J30*$J$21</f>
        <v>0</v>
      </c>
      <c r="K31">
        <f t="shared" ref="K31:AN31" si="3">K30*$J$21</f>
        <v>3.6307232666882632E-3</v>
      </c>
      <c r="L31">
        <f t="shared" si="3"/>
        <v>7.0329559084291553E-3</v>
      </c>
      <c r="M31">
        <f t="shared" si="3"/>
        <v>1.0221077419845091E-2</v>
      </c>
      <c r="N31">
        <f t="shared" si="3"/>
        <v>1.3208562357486561E-2</v>
      </c>
      <c r="O31">
        <f t="shared" si="3"/>
        <v>1.6008037289880449E-2</v>
      </c>
      <c r="P31">
        <f t="shared" si="3"/>
        <v>1.8631334163567423E-2</v>
      </c>
      <c r="Q31">
        <f t="shared" si="3"/>
        <v>2.1089540310679139E-2</v>
      </c>
      <c r="R31">
        <f t="shared" si="3"/>
        <v>2.3393045309411862E-2</v>
      </c>
      <c r="S31">
        <f t="shared" si="3"/>
        <v>2.5551584895451503E-2</v>
      </c>
      <c r="T31">
        <f t="shared" si="3"/>
        <v>2.7574282109941381E-2</v>
      </c>
      <c r="U31">
        <f t="shared" si="3"/>
        <v>2.9469685857903952E-2</v>
      </c>
      <c r="V31">
        <f t="shared" si="3"/>
        <v>3.1245807040083257E-2</v>
      </c>
      <c r="W31">
        <f t="shared" si="3"/>
        <v>3.2910152410918894E-2</v>
      </c>
      <c r="X31">
        <f t="shared" si="3"/>
        <v>3.4469756305751768E-2</v>
      </c>
      <c r="Y31">
        <f t="shared" si="3"/>
        <v>3.5931210371356326E-2</v>
      </c>
      <c r="Z31">
        <f t="shared" si="3"/>
        <v>3.7300691425454988E-2</v>
      </c>
      <c r="AA31">
        <f t="shared" si="3"/>
        <v>3.8583987562962628E-2</v>
      </c>
      <c r="AB31">
        <f t="shared" si="3"/>
        <v>3.9786522619298936E-2</v>
      </c>
      <c r="AC31">
        <f t="shared" si="3"/>
        <v>4.0913379094162407E-2</v>
      </c>
      <c r="AD31">
        <f t="shared" si="3"/>
        <v>4.1969319632653122E-2</v>
      </c>
      <c r="AE31">
        <f t="shared" si="3"/>
        <v>4.2958807154533978E-2</v>
      </c>
      <c r="AF31">
        <f t="shared" si="3"/>
        <v>4.3886023716706468E-2</v>
      </c>
      <c r="AG31">
        <f t="shared" si="3"/>
        <v>4.4754888188622957E-2</v>
      </c>
      <c r="AH31">
        <f t="shared" si="3"/>
        <v>4.5569072815340492E-2</v>
      </c>
      <c r="AI31">
        <f t="shared" si="3"/>
        <v>4.6332018738219571E-2</v>
      </c>
      <c r="AJ31">
        <f t="shared" si="3"/>
        <v>4.7046950538865998E-2</v>
      </c>
      <c r="AK31">
        <f t="shared" si="3"/>
        <v>4.7716889867785592E-2</v>
      </c>
      <c r="AL31">
        <f t="shared" si="3"/>
        <v>4.8344668215353034E-2</v>
      </c>
      <c r="AM31">
        <f t="shared" si="3"/>
        <v>4.8932938879071311E-2</v>
      </c>
      <c r="AN31">
        <f t="shared" si="3"/>
        <v>4.9484188177701144E-2</v>
      </c>
    </row>
    <row r="32" spans="8:40">
      <c r="H32" t="s">
        <v>1786</v>
      </c>
      <c r="I32" t="s">
        <v>21</v>
      </c>
      <c r="J32" s="1">
        <f>$J$10+J31</f>
        <v>0.75</v>
      </c>
      <c r="K32" s="1">
        <f t="shared" ref="K32:AN32" si="4">$J$10+K31</f>
        <v>0.75363072326668823</v>
      </c>
      <c r="L32" s="1">
        <f t="shared" si="4"/>
        <v>0.75703295590842912</v>
      </c>
      <c r="M32" s="1">
        <f t="shared" si="4"/>
        <v>0.76022107741984513</v>
      </c>
      <c r="N32" s="1">
        <f t="shared" si="4"/>
        <v>0.76320856235748658</v>
      </c>
      <c r="O32" s="1">
        <f t="shared" si="4"/>
        <v>0.76600803728988043</v>
      </c>
      <c r="P32" s="1">
        <f t="shared" si="4"/>
        <v>0.76863133416356744</v>
      </c>
      <c r="Q32" s="1">
        <f t="shared" si="4"/>
        <v>0.77108954031067911</v>
      </c>
      <c r="R32" s="1">
        <f t="shared" si="4"/>
        <v>0.77339304530941189</v>
      </c>
      <c r="S32" s="1">
        <f t="shared" si="4"/>
        <v>0.77555158489545151</v>
      </c>
      <c r="T32" s="1">
        <f t="shared" si="4"/>
        <v>0.77757428210994139</v>
      </c>
      <c r="U32" s="1">
        <f t="shared" si="4"/>
        <v>0.77946968585790399</v>
      </c>
      <c r="V32" s="1">
        <f t="shared" si="4"/>
        <v>0.78124580704008328</v>
      </c>
      <c r="W32" s="1">
        <f t="shared" si="4"/>
        <v>0.78291015241091888</v>
      </c>
      <c r="X32" s="1">
        <f t="shared" si="4"/>
        <v>0.78446975630575178</v>
      </c>
      <c r="Y32" s="1">
        <f t="shared" si="4"/>
        <v>0.78593121037135627</v>
      </c>
      <c r="Z32" s="1">
        <f t="shared" si="4"/>
        <v>0.787300691425455</v>
      </c>
      <c r="AA32" s="1">
        <f t="shared" si="4"/>
        <v>0.78858398756296266</v>
      </c>
      <c r="AB32" s="1">
        <f t="shared" si="4"/>
        <v>0.78978652261929894</v>
      </c>
      <c r="AC32" s="1">
        <f t="shared" si="4"/>
        <v>0.79091337909416237</v>
      </c>
      <c r="AD32" s="1">
        <f t="shared" si="4"/>
        <v>0.79196931963265316</v>
      </c>
      <c r="AE32" s="1">
        <f t="shared" si="4"/>
        <v>0.79295880715453393</v>
      </c>
      <c r="AF32" s="1">
        <f t="shared" si="4"/>
        <v>0.79388602371670647</v>
      </c>
      <c r="AG32" s="1">
        <f t="shared" si="4"/>
        <v>0.79475488818862294</v>
      </c>
      <c r="AH32" s="1">
        <f t="shared" si="4"/>
        <v>0.79556907281534051</v>
      </c>
      <c r="AI32" s="1">
        <f t="shared" si="4"/>
        <v>0.79633201873821957</v>
      </c>
      <c r="AJ32" s="1">
        <f t="shared" si="4"/>
        <v>0.79704695053886598</v>
      </c>
      <c r="AK32" s="1">
        <f t="shared" si="4"/>
        <v>0.79771688986778555</v>
      </c>
      <c r="AL32" s="1">
        <f t="shared" si="4"/>
        <v>0.79834466821535299</v>
      </c>
      <c r="AM32" s="1">
        <f t="shared" si="4"/>
        <v>0.79893293887907135</v>
      </c>
      <c r="AN32" s="1">
        <f t="shared" si="4"/>
        <v>0.79948418817770117</v>
      </c>
    </row>
    <row r="33" spans="8:40">
      <c r="H33" t="s">
        <v>1786</v>
      </c>
      <c r="I33" t="s">
        <v>22</v>
      </c>
      <c r="J33">
        <f t="shared" ref="J33:AN33" si="5">J29*J32+$J$16*$J$15</f>
        <v>1</v>
      </c>
      <c r="K33">
        <f t="shared" si="5"/>
        <v>1.0542438273872325</v>
      </c>
      <c r="L33">
        <f t="shared" si="5"/>
        <v>1.112130617300656</v>
      </c>
      <c r="M33">
        <f t="shared" si="5"/>
        <v>1.1739050275493979</v>
      </c>
      <c r="N33">
        <f t="shared" si="5"/>
        <v>1.2398281469223542</v>
      </c>
      <c r="O33">
        <f t="shared" si="5"/>
        <v>1.3101785986767607</v>
      </c>
      <c r="P33">
        <f t="shared" si="5"/>
        <v>1.3852537181359807</v>
      </c>
      <c r="Q33">
        <f t="shared" si="5"/>
        <v>1.4653708093736082</v>
      </c>
      <c r="R33">
        <f t="shared" si="5"/>
        <v>1.5508684862952544</v>
      </c>
      <c r="S33">
        <f t="shared" si="5"/>
        <v>1.6421081037860732</v>
      </c>
      <c r="T33">
        <f t="shared" si="5"/>
        <v>1.7394752849727624</v>
      </c>
      <c r="U33">
        <f t="shared" si="5"/>
        <v>1.8433815510549885</v>
      </c>
      <c r="V33">
        <f t="shared" si="5"/>
        <v>1.9542660605947009</v>
      </c>
      <c r="W33">
        <f t="shared" si="5"/>
        <v>2.0725974656144199</v>
      </c>
      <c r="X33">
        <f t="shared" si="5"/>
        <v>2.1988758923492746</v>
      </c>
      <c r="Y33">
        <f t="shared" si="5"/>
        <v>2.3336350550244132</v>
      </c>
      <c r="Z33">
        <f t="shared" si="5"/>
        <v>2.4774445115916444</v>
      </c>
      <c r="AA33">
        <f t="shared" si="5"/>
        <v>2.6309120709591518</v>
      </c>
      <c r="AB33">
        <f t="shared" si="5"/>
        <v>2.7946863618884037</v>
      </c>
      <c r="AC33">
        <f t="shared" si="5"/>
        <v>2.9694595744156778</v>
      </c>
      <c r="AD33">
        <f t="shared" si="5"/>
        <v>3.1559703853847747</v>
      </c>
      <c r="AE33">
        <f t="shared" si="5"/>
        <v>3.35500708045566</v>
      </c>
      <c r="AF33">
        <f t="shared" si="5"/>
        <v>3.5674108857841609</v>
      </c>
      <c r="AG33">
        <f t="shared" si="5"/>
        <v>3.794079523454013</v>
      </c>
      <c r="AH33">
        <f t="shared" si="5"/>
        <v>4.0359710056882667</v>
      </c>
      <c r="AI33">
        <f t="shared" si="5"/>
        <v>4.29410768387622</v>
      </c>
      <c r="AJ33">
        <f t="shared" si="5"/>
        <v>4.5695805695290508</v>
      </c>
      <c r="AK33">
        <f t="shared" si="5"/>
        <v>4.8635539454266254</v>
      </c>
      <c r="AL33">
        <f t="shared" si="5"/>
        <v>5.1772702864444087</v>
      </c>
      <c r="AM33">
        <f t="shared" si="5"/>
        <v>5.5120555108583247</v>
      </c>
      <c r="AN33">
        <f t="shared" si="5"/>
        <v>5.8693245843221229</v>
      </c>
    </row>
    <row r="34" spans="8:40">
      <c r="H34" t="s">
        <v>1786</v>
      </c>
      <c r="I34" t="s">
        <v>23</v>
      </c>
      <c r="J34">
        <f>J33*EXP(-$J$14*J27)</f>
        <v>1</v>
      </c>
      <c r="K34">
        <f>K33*EXP(-$J$14*K27)</f>
        <v>1.0282144545454543</v>
      </c>
      <c r="L34">
        <f t="shared" ref="L34:AN34" si="6">L33*EXP(-$J$14*L27)</f>
        <v>1.0578913670645269</v>
      </c>
      <c r="M34">
        <f t="shared" si="6"/>
        <v>1.0890827428772942</v>
      </c>
      <c r="N34">
        <f t="shared" si="6"/>
        <v>1.1218428992695313</v>
      </c>
      <c r="O34">
        <f t="shared" si="6"/>
        <v>1.156228555164867</v>
      </c>
      <c r="P34">
        <f t="shared" si="6"/>
        <v>1.1922989245721074</v>
      </c>
      <c r="Q34">
        <f t="shared" si="6"/>
        <v>1.2301158139589312</v>
      </c>
      <c r="R34">
        <f t="shared" si="6"/>
        <v>1.2697437237094233</v>
      </c>
      <c r="S34">
        <f t="shared" si="6"/>
        <v>1.3112499538293858</v>
      </c>
      <c r="T34">
        <f t="shared" si="6"/>
        <v>1.3547047140701425</v>
      </c>
      <c r="U34">
        <f t="shared" si="6"/>
        <v>1.4001812386485732</v>
      </c>
      <c r="V34">
        <f t="shared" si="6"/>
        <v>1.4477559057484366</v>
      </c>
      <c r="W34">
        <f t="shared" si="6"/>
        <v>1.4975083619956526</v>
      </c>
      <c r="X34">
        <f t="shared" si="6"/>
        <v>1.5495216521081416</v>
      </c>
      <c r="Y34">
        <f t="shared" si="6"/>
        <v>1.6038823539290596</v>
      </c>
      <c r="Z34">
        <f t="shared" si="6"/>
        <v>1.660680719060853</v>
      </c>
      <c r="AA34">
        <f t="shared" si="6"/>
        <v>1.7200108193264863</v>
      </c>
      <c r="AB34">
        <f t="shared" si="6"/>
        <v>1.7819706992934812</v>
      </c>
      <c r="AC34">
        <f t="shared" si="6"/>
        <v>1.8466625351060881</v>
      </c>
      <c r="AD34">
        <f t="shared" si="6"/>
        <v>1.9141927998809614</v>
      </c>
      <c r="AE34">
        <f t="shared" si="6"/>
        <v>1.9846724359321926</v>
      </c>
      <c r="AF34">
        <f t="shared" si="6"/>
        <v>2.0582170341024555</v>
      </c>
      <c r="AG34">
        <f t="shared" si="6"/>
        <v>2.1349470204883474</v>
      </c>
      <c r="AH34">
        <f t="shared" si="6"/>
        <v>2.2149878508598309</v>
      </c>
      <c r="AI34">
        <f t="shared" si="6"/>
        <v>2.2984702130859582</v>
      </c>
      <c r="AJ34">
        <f t="shared" si="6"/>
        <v>2.3855302378918393</v>
      </c>
      <c r="AK34">
        <f t="shared" si="6"/>
        <v>2.4763097182851443</v>
      </c>
      <c r="AL34">
        <f t="shared" si="6"/>
        <v>2.5709563380042342</v>
      </c>
      <c r="AM34">
        <f t="shared" si="6"/>
        <v>2.6696239093544882</v>
      </c>
      <c r="AN34">
        <f t="shared" si="6"/>
        <v>2.7724726208143302</v>
      </c>
    </row>
    <row r="35" spans="8:40">
      <c r="H35" t="s">
        <v>1786</v>
      </c>
      <c r="I35" s="4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  <c r="AN35">
        <v>1</v>
      </c>
    </row>
    <row r="36" spans="8:40">
      <c r="H36" t="s">
        <v>1786</v>
      </c>
      <c r="I36" t="s">
        <v>24</v>
      </c>
      <c r="J36">
        <f>$J$15*(EXP($J$19*J27)*$J$10*(1+$J$12*$J$16*J27)+$J$16)</f>
        <v>1</v>
      </c>
      <c r="K36">
        <f>$J$15*(EXP($J$19*K27)*$J$10*(1+$J$12*$J$16*K27)+$J$16)</f>
        <v>1.0543711146295851</v>
      </c>
      <c r="L36">
        <f t="shared" ref="L36:AN36" si="7">$J$15*(EXP($J$19*L27)*$J$10*(1+$J$12*$J$16*L27)+$J$16)</f>
        <v>1.112662500368401</v>
      </c>
      <c r="M36">
        <f t="shared" si="7"/>
        <v>1.1751554884653075</v>
      </c>
      <c r="N36">
        <f t="shared" si="7"/>
        <v>1.2421515162993155</v>
      </c>
      <c r="O36">
        <f t="shared" si="7"/>
        <v>1.3139735590977024</v>
      </c>
      <c r="P36">
        <f t="shared" si="7"/>
        <v>1.3909676632743415</v>
      </c>
      <c r="Q36">
        <f t="shared" si="7"/>
        <v>1.4735045885801357</v>
      </c>
      <c r="R36">
        <f t="shared" si="7"/>
        <v>1.5619815667651313</v>
      </c>
      <c r="S36">
        <f t="shared" si="7"/>
        <v>1.6568241849952716</v>
      </c>
      <c r="T36">
        <f t="shared" si="7"/>
        <v>1.7584884028484435</v>
      </c>
      <c r="U36">
        <f t="shared" si="7"/>
        <v>1.8674627123370833</v>
      </c>
      <c r="V36">
        <f t="shared" si="7"/>
        <v>1.98427045107107</v>
      </c>
      <c r="W36">
        <f t="shared" si="7"/>
        <v>2.1094722793879752</v>
      </c>
      <c r="X36">
        <f t="shared" si="7"/>
        <v>2.2436688330413155</v>
      </c>
      <c r="Y36">
        <f t="shared" si="7"/>
        <v>2.3875035638547271</v>
      </c>
      <c r="Z36">
        <f t="shared" si="7"/>
        <v>2.5416657816247636</v>
      </c>
      <c r="AA36">
        <f t="shared" si="7"/>
        <v>2.7068939114913451</v>
      </c>
      <c r="AB36">
        <f t="shared" si="7"/>
        <v>2.8839789819970485</v>
      </c>
      <c r="AC36">
        <f t="shared" si="7"/>
        <v>3.0737683601290837</v>
      </c>
      <c r="AD36">
        <f t="shared" si="7"/>
        <v>3.2771697507858768</v>
      </c>
      <c r="AE36">
        <f t="shared" si="7"/>
        <v>3.4951554793389685</v>
      </c>
      <c r="AF36">
        <f t="shared" si="7"/>
        <v>3.7287670772761032</v>
      </c>
      <c r="AG36">
        <f t="shared" si="7"/>
        <v>3.9791201923189941</v>
      </c>
      <c r="AH36">
        <f t="shared" si="7"/>
        <v>4.2474098459157981</v>
      </c>
      <c r="AI36">
        <f t="shared" si="7"/>
        <v>4.5349160626206935</v>
      </c>
      <c r="AJ36">
        <f t="shared" si="7"/>
        <v>4.8430098975986962</v>
      </c>
      <c r="AK36">
        <f t="shared" si="7"/>
        <v>5.1731598903407052</v>
      </c>
      <c r="AL36">
        <f t="shared" si="7"/>
        <v>5.5269389746504389</v>
      </c>
      <c r="AM36">
        <f t="shared" si="7"/>
        <v>5.9060318770804399</v>
      </c>
      <c r="AN36">
        <f t="shared" si="7"/>
        <v>6.3122430382582655</v>
      </c>
    </row>
    <row r="37" spans="8:40">
      <c r="H37" s="75" t="s">
        <v>25</v>
      </c>
      <c r="I37" t="s">
        <v>26</v>
      </c>
      <c r="J37">
        <v>1</v>
      </c>
      <c r="K37">
        <v>1.0725081812542165</v>
      </c>
      <c r="L37">
        <v>1.1502737988572274</v>
      </c>
      <c r="M37">
        <v>1.2336780599567432</v>
      </c>
      <c r="N37">
        <v>1.3231298123374369</v>
      </c>
      <c r="O37">
        <v>1.4190675485932573</v>
      </c>
      <c r="P37">
        <v>1.5219615556186339</v>
      </c>
      <c r="Q37">
        <v>1.6323162199553791</v>
      </c>
      <c r="R37">
        <v>1.7506725002961012</v>
      </c>
      <c r="S37">
        <v>1.8776105792643434</v>
      </c>
      <c r="T37">
        <v>2.0137527074704766</v>
      </c>
      <c r="U37">
        <v>2.1597662537849152</v>
      </c>
      <c r="V37">
        <v>2.3163669767810919</v>
      </c>
      <c r="W37">
        <v>2.4843225333848169</v>
      </c>
      <c r="X37">
        <v>2.6644562419294173</v>
      </c>
      <c r="Y37">
        <v>2.8576511180631639</v>
      </c>
      <c r="Z37">
        <v>3.0648542032930024</v>
      </c>
      <c r="AA37">
        <v>3.2870812073831188</v>
      </c>
      <c r="AB37">
        <v>3.5254214873653829</v>
      </c>
      <c r="AC37">
        <v>3.781043387568781</v>
      </c>
      <c r="AD37">
        <v>4.0551999668446754</v>
      </c>
      <c r="AE37">
        <v>4.3492351410627421</v>
      </c>
      <c r="AF37">
        <v>4.6645902709881257</v>
      </c>
      <c r="AG37">
        <v>5.0028112278335879</v>
      </c>
      <c r="AH37">
        <v>5.3655559711219754</v>
      </c>
      <c r="AI37">
        <v>5.7546026760057316</v>
      </c>
      <c r="AJ37">
        <v>6.1718584498835547</v>
      </c>
      <c r="AK37">
        <v>6.6193686810430785</v>
      </c>
      <c r="AL37">
        <v>7.0993270651566336</v>
      </c>
      <c r="AM37">
        <v>7.6140863587799767</v>
      </c>
      <c r="AN37">
        <v>8.1661699125676517</v>
      </c>
    </row>
    <row r="39" spans="8:40">
      <c r="I39" s="3" t="s">
        <v>27</v>
      </c>
    </row>
    <row r="40" spans="8:40">
      <c r="H40" t="s">
        <v>1786</v>
      </c>
      <c r="I40" t="s">
        <v>28</v>
      </c>
      <c r="J40">
        <f>$J$8*$J$9*(EXP($J$13*J27)*(1+$J$17/$J$13)-$J$17/$J$13)</f>
        <v>1</v>
      </c>
      <c r="K40">
        <f>$J$8*$J$9*(EXP($J$13*K27)*(1+$J$17/$J$13)-$J$17/$J$13)</f>
        <v>1.0666524252888314</v>
      </c>
      <c r="L40">
        <f t="shared" ref="L40:AN40" si="8">$J$8*$J$9*(EXP($J$13*L27)*(1+$J$17/$J$13)-$J$17/$J$13)</f>
        <v>1.136722193498342</v>
      </c>
      <c r="M40">
        <f t="shared" si="8"/>
        <v>1.2103845155467681</v>
      </c>
      <c r="N40">
        <f t="shared" si="8"/>
        <v>1.2878235856082207</v>
      </c>
      <c r="O40">
        <f t="shared" si="8"/>
        <v>1.3692330416940639</v>
      </c>
      <c r="P40">
        <f t="shared" si="8"/>
        <v>1.4548164498488041</v>
      </c>
      <c r="Q40">
        <f t="shared" si="8"/>
        <v>1.5447878131712345</v>
      </c>
      <c r="R40">
        <f t="shared" si="8"/>
        <v>1.6393721069336515</v>
      </c>
      <c r="S40">
        <f t="shared" si="8"/>
        <v>1.7388058411372198</v>
      </c>
      <c r="T40">
        <f t="shared" si="8"/>
        <v>1.8433376519101665</v>
      </c>
      <c r="U40">
        <f t="shared" si="8"/>
        <v>1.9532289232276139</v>
      </c>
      <c r="V40">
        <f t="shared" si="8"/>
        <v>2.0687544405076621</v>
      </c>
      <c r="W40">
        <f t="shared" si="8"/>
        <v>2.1902030777180652</v>
      </c>
      <c r="X40">
        <f t="shared" si="8"/>
        <v>2.3178785197116198</v>
      </c>
      <c r="Y40">
        <f t="shared" si="8"/>
        <v>2.4521000215964777</v>
      </c>
      <c r="Z40">
        <f t="shared" si="8"/>
        <v>2.5932032070402085</v>
      </c>
      <c r="AA40">
        <f t="shared" si="8"/>
        <v>2.7415409075037886</v>
      </c>
      <c r="AB40">
        <f t="shared" si="8"/>
        <v>2.8974840445040351</v>
      </c>
      <c r="AC40">
        <f t="shared" si="8"/>
        <v>3.0614225571106006</v>
      </c>
      <c r="AD40">
        <f t="shared" si="8"/>
        <v>3.2337663769967588</v>
      </c>
      <c r="AE40">
        <f t="shared" si="8"/>
        <v>3.4149464534821132</v>
      </c>
      <c r="AF40">
        <f t="shared" si="8"/>
        <v>3.6054158311303639</v>
      </c>
      <c r="AG40">
        <f t="shared" si="8"/>
        <v>3.8056507825966985</v>
      </c>
      <c r="AH40">
        <f t="shared" si="8"/>
        <v>4.016151999557513</v>
      </c>
      <c r="AI40">
        <f t="shared" si="8"/>
        <v>4.2374458447003942</v>
      </c>
      <c r="AJ40">
        <f t="shared" si="8"/>
        <v>4.4700856679050185</v>
      </c>
      <c r="AK40">
        <f t="shared" si="8"/>
        <v>4.7146531899060671</v>
      </c>
      <c r="AL40">
        <f t="shared" si="8"/>
        <v>4.9717599568980786</v>
      </c>
      <c r="AM40">
        <f t="shared" si="8"/>
        <v>5.2420488697194649</v>
      </c>
      <c r="AN40">
        <f t="shared" si="8"/>
        <v>5.5261957914394841</v>
      </c>
    </row>
    <row r="41" spans="8:40">
      <c r="H41" t="s">
        <v>1786</v>
      </c>
      <c r="I41" t="s">
        <v>29</v>
      </c>
      <c r="J41">
        <f>$J$15*(1+$J$10*(1+$J$12/$J$13)*(EXP($J$13*J27)-1))</f>
        <v>1</v>
      </c>
      <c r="K41">
        <f>$J$15*(1+$J$10*(1+$J$12/$J$13)*(EXP($J$13*K27)-1))</f>
        <v>1.0538346511948253</v>
      </c>
      <c r="L41">
        <f t="shared" ref="L41:AN41" si="9">$J$15*(1+$J$10*(1+$J$12/$J$13)*(EXP($J$13*L27)-1))</f>
        <v>1.1104294639794301</v>
      </c>
      <c r="M41">
        <f t="shared" si="9"/>
        <v>1.1699259548646972</v>
      </c>
      <c r="N41">
        <f t="shared" si="9"/>
        <v>1.2324728960681783</v>
      </c>
      <c r="O41">
        <f t="shared" si="9"/>
        <v>1.2982266875221284</v>
      </c>
      <c r="P41">
        <f t="shared" si="9"/>
        <v>1.3673517479548032</v>
      </c>
      <c r="Q41">
        <f t="shared" si="9"/>
        <v>1.4400209260229202</v>
      </c>
      <c r="R41">
        <f t="shared" si="9"/>
        <v>1.5164159325233337</v>
      </c>
      <c r="S41">
        <f t="shared" si="9"/>
        <v>1.5967277947646772</v>
      </c>
      <c r="T41">
        <f t="shared" si="9"/>
        <v>1.6811573342351345</v>
      </c>
      <c r="U41">
        <f t="shared" si="9"/>
        <v>1.7699156687607649</v>
      </c>
      <c r="V41">
        <f t="shared" si="9"/>
        <v>1.8632247404100344</v>
      </c>
      <c r="W41">
        <f t="shared" si="9"/>
        <v>1.9613178704645908</v>
      </c>
      <c r="X41">
        <f t="shared" si="9"/>
        <v>2.0644403428440006</v>
      </c>
      <c r="Y41">
        <f t="shared" si="9"/>
        <v>2.1728500174433085</v>
      </c>
      <c r="Z41">
        <f t="shared" si="9"/>
        <v>2.2868179749170912</v>
      </c>
      <c r="AA41">
        <f t="shared" si="9"/>
        <v>2.4066291945222904</v>
      </c>
      <c r="AB41">
        <f t="shared" si="9"/>
        <v>2.5325832667147972</v>
      </c>
      <c r="AC41">
        <f t="shared" si="9"/>
        <v>2.6649951422816383</v>
      </c>
      <c r="AD41">
        <f t="shared" si="9"/>
        <v>2.8041959198819972</v>
      </c>
      <c r="AE41">
        <f t="shared" si="9"/>
        <v>2.9505336739663219</v>
      </c>
      <c r="AF41">
        <f t="shared" si="9"/>
        <v>3.1043743251437546</v>
      </c>
      <c r="AG41">
        <f t="shared" si="9"/>
        <v>3.266102555174256</v>
      </c>
      <c r="AH41">
        <f t="shared" si="9"/>
        <v>3.4361227688733753</v>
      </c>
      <c r="AI41">
        <f t="shared" si="9"/>
        <v>3.614860105334933</v>
      </c>
      <c r="AJ41">
        <f t="shared" si="9"/>
        <v>3.802761501000206</v>
      </c>
      <c r="AK41">
        <f t="shared" si="9"/>
        <v>4.0002968072318232</v>
      </c>
      <c r="AL41">
        <f t="shared" si="9"/>
        <v>4.2079599651869088</v>
      </c>
      <c r="AM41">
        <f t="shared" si="9"/>
        <v>4.4262702409272592</v>
      </c>
      <c r="AN41">
        <f t="shared" si="9"/>
        <v>4.6557735238549673</v>
      </c>
    </row>
    <row r="42" spans="8:40">
      <c r="H42" t="s">
        <v>1786</v>
      </c>
      <c r="I42" t="s">
        <v>30</v>
      </c>
      <c r="J42">
        <f>J41*EXP(-$J$14*J27)</f>
        <v>1</v>
      </c>
      <c r="K42">
        <f>K41*EXP(-$J$14*K27)</f>
        <v>1.0278153809492336</v>
      </c>
      <c r="L42">
        <f t="shared" ref="L42:AN42" si="10">L41*EXP(-$J$14*L27)</f>
        <v>1.0562731799697895</v>
      </c>
      <c r="M42">
        <f t="shared" si="10"/>
        <v>1.0853911841124353</v>
      </c>
      <c r="N42">
        <f t="shared" si="10"/>
        <v>1.115187593077632</v>
      </c>
      <c r="O42">
        <f t="shared" si="10"/>
        <v>1.1456810305909377</v>
      </c>
      <c r="P42">
        <f t="shared" si="10"/>
        <v>1.1768905560434444</v>
      </c>
      <c r="Q42">
        <f t="shared" si="10"/>
        <v>1.2088356764045158</v>
      </c>
      <c r="R42">
        <f t="shared" si="10"/>
        <v>1.2415363584142791</v>
      </c>
      <c r="S42">
        <f t="shared" si="10"/>
        <v>1.2750130410634888</v>
      </c>
      <c r="T42">
        <f t="shared" si="10"/>
        <v>1.3092866483685583</v>
      </c>
      <c r="U42">
        <f t="shared" si="10"/>
        <v>1.3443786024497542</v>
      </c>
      <c r="V42">
        <f t="shared" si="10"/>
        <v>1.3803108369207173</v>
      </c>
      <c r="W42">
        <f t="shared" si="10"/>
        <v>1.4171058105976855</v>
      </c>
      <c r="X42">
        <f t="shared" si="10"/>
        <v>1.4547865215369846</v>
      </c>
      <c r="Y42">
        <f t="shared" si="10"/>
        <v>1.4933765214095629</v>
      </c>
      <c r="Z42">
        <f t="shared" si="10"/>
        <v>1.532899930221552</v>
      </c>
      <c r="AA42">
        <f t="shared" si="10"/>
        <v>1.5733814513900553</v>
      </c>
      <c r="AB42">
        <f t="shared" si="10"/>
        <v>1.6148463871835887</v>
      </c>
      <c r="AC42">
        <f t="shared" si="10"/>
        <v>1.6573206545368206</v>
      </c>
      <c r="AD42">
        <f t="shared" si="10"/>
        <v>1.7008308012495028</v>
      </c>
      <c r="AE42">
        <f t="shared" si="10"/>
        <v>1.7454040225797052</v>
      </c>
      <c r="AF42">
        <f t="shared" si="10"/>
        <v>1.7910681782417404</v>
      </c>
      <c r="AG42">
        <f t="shared" si="10"/>
        <v>1.8378518098193926</v>
      </c>
      <c r="AH42">
        <f t="shared" si="10"/>
        <v>1.8857841586053332</v>
      </c>
      <c r="AI42">
        <f t="shared" si="10"/>
        <v>1.9348951838778838</v>
      </c>
      <c r="AJ42">
        <f t="shared" si="10"/>
        <v>1.9852155816265398</v>
      </c>
      <c r="AK42">
        <f t="shared" si="10"/>
        <v>2.0367768037379621</v>
      </c>
      <c r="AL42">
        <f t="shared" si="10"/>
        <v>2.0896110776544301</v>
      </c>
      <c r="AM42">
        <f t="shared" si="10"/>
        <v>2.143751426517043</v>
      </c>
      <c r="AN42">
        <f t="shared" si="10"/>
        <v>2.1992316898062572</v>
      </c>
    </row>
    <row r="44" spans="8:40">
      <c r="I44" s="3" t="s">
        <v>31</v>
      </c>
    </row>
    <row r="45" spans="8:40">
      <c r="H45" t="s">
        <v>1786</v>
      </c>
      <c r="I45" t="s">
        <v>32</v>
      </c>
      <c r="J45">
        <f>$J$8*$J$9*EXP($J$13*J27)</f>
        <v>1</v>
      </c>
      <c r="K45">
        <f>$J$8*$J$9*EXP($J$13*K27)</f>
        <v>1.0512710963760241</v>
      </c>
      <c r="L45">
        <f>$J$8*$J$9*EXP($J$13*L27)</f>
        <v>1.1051709180756477</v>
      </c>
      <c r="M45">
        <f>$J$8*$J$9*EXP($J$13*M27)</f>
        <v>1.1618342427282831</v>
      </c>
      <c r="N45">
        <f t="shared" ref="N45:AN45" si="11">$J$8*$J$9*EXP($J$13*N27)</f>
        <v>1.2214027581601699</v>
      </c>
      <c r="O45">
        <f t="shared" si="11"/>
        <v>1.2840254166877414</v>
      </c>
      <c r="P45">
        <f t="shared" si="11"/>
        <v>1.3498588075760032</v>
      </c>
      <c r="Q45">
        <f t="shared" si="11"/>
        <v>1.4190675485932573</v>
      </c>
      <c r="R45">
        <f t="shared" si="11"/>
        <v>1.4918246976412703</v>
      </c>
      <c r="S45">
        <f t="shared" si="11"/>
        <v>1.5683121854901689</v>
      </c>
      <c r="T45">
        <f t="shared" si="11"/>
        <v>1.6487212707001282</v>
      </c>
      <c r="U45">
        <f t="shared" si="11"/>
        <v>1.7332530178673953</v>
      </c>
      <c r="V45">
        <f t="shared" si="11"/>
        <v>1.8221188003905091</v>
      </c>
      <c r="W45">
        <f t="shared" si="11"/>
        <v>1.9155408290138962</v>
      </c>
      <c r="X45">
        <f t="shared" si="11"/>
        <v>2.0137527074704766</v>
      </c>
      <c r="Y45">
        <f t="shared" si="11"/>
        <v>2.1170000166126748</v>
      </c>
      <c r="Z45">
        <f t="shared" si="11"/>
        <v>2.2255409284924679</v>
      </c>
      <c r="AA45">
        <f t="shared" si="11"/>
        <v>2.3396468519259912</v>
      </c>
      <c r="AB45">
        <f t="shared" si="11"/>
        <v>2.4596031111569499</v>
      </c>
      <c r="AC45">
        <f t="shared" si="11"/>
        <v>2.5857096593158464</v>
      </c>
      <c r="AD45">
        <f t="shared" si="11"/>
        <v>2.7182818284590451</v>
      </c>
      <c r="AE45">
        <f t="shared" si="11"/>
        <v>2.8576511180631639</v>
      </c>
      <c r="AF45">
        <f t="shared" si="11"/>
        <v>3.0041660239464334</v>
      </c>
      <c r="AG45">
        <f t="shared" si="11"/>
        <v>3.1581929096897681</v>
      </c>
      <c r="AH45">
        <f t="shared" si="11"/>
        <v>3.3201169227365481</v>
      </c>
      <c r="AI45">
        <f t="shared" si="11"/>
        <v>3.4903429574618414</v>
      </c>
      <c r="AJ45">
        <f t="shared" si="11"/>
        <v>3.6692966676192444</v>
      </c>
      <c r="AK45">
        <f t="shared" si="11"/>
        <v>3.8574255306969745</v>
      </c>
      <c r="AL45">
        <f t="shared" si="11"/>
        <v>4.0551999668446754</v>
      </c>
      <c r="AM45">
        <f t="shared" si="11"/>
        <v>4.2631145151688186</v>
      </c>
      <c r="AN45">
        <f t="shared" si="11"/>
        <v>4.4816890703380645</v>
      </c>
    </row>
    <row r="46" spans="8:40">
      <c r="H46" t="s">
        <v>1786</v>
      </c>
      <c r="I46" t="s">
        <v>33</v>
      </c>
      <c r="J46">
        <f>J40*$J$10+$J$16*$J$15</f>
        <v>1</v>
      </c>
      <c r="K46">
        <f>K45*$J$10+$J$16*$J$15</f>
        <v>1.038453322282018</v>
      </c>
      <c r="L46">
        <f>L45*$J$10+$J$16*$J$15</f>
        <v>1.0788781885567358</v>
      </c>
      <c r="M46">
        <f>M45*$J$10+$J$16*$J$15</f>
        <v>1.1213756820462124</v>
      </c>
      <c r="N46">
        <f t="shared" ref="N46:AN46" si="12">N45*$J$10+$J$16*$J$15</f>
        <v>1.1660520686201274</v>
      </c>
      <c r="O46">
        <f t="shared" si="12"/>
        <v>1.2130190625158059</v>
      </c>
      <c r="P46">
        <f t="shared" si="12"/>
        <v>1.2623941056820023</v>
      </c>
      <c r="Q46">
        <f t="shared" si="12"/>
        <v>1.3143006614449431</v>
      </c>
      <c r="R46">
        <f t="shared" si="12"/>
        <v>1.3688685232309528</v>
      </c>
      <c r="S46">
        <f t="shared" si="12"/>
        <v>1.4262341391176268</v>
      </c>
      <c r="T46">
        <f t="shared" si="12"/>
        <v>1.4865409530250961</v>
      </c>
      <c r="U46">
        <f t="shared" si="12"/>
        <v>1.5499397634005465</v>
      </c>
      <c r="V46">
        <f t="shared" si="12"/>
        <v>1.6165891002928818</v>
      </c>
      <c r="W46">
        <f t="shared" si="12"/>
        <v>1.6866556217604223</v>
      </c>
      <c r="X46">
        <f t="shared" si="12"/>
        <v>1.7603145306028574</v>
      </c>
      <c r="Y46">
        <f t="shared" si="12"/>
        <v>1.8377500124595061</v>
      </c>
      <c r="Z46">
        <f t="shared" si="12"/>
        <v>1.919155696369351</v>
      </c>
      <c r="AA46">
        <f t="shared" si="12"/>
        <v>2.0047351389444934</v>
      </c>
      <c r="AB46">
        <f t="shared" si="12"/>
        <v>2.0947023333677124</v>
      </c>
      <c r="AC46">
        <f t="shared" si="12"/>
        <v>2.1892822444868849</v>
      </c>
      <c r="AD46">
        <f t="shared" si="12"/>
        <v>2.2887113713442839</v>
      </c>
      <c r="AE46">
        <f t="shared" si="12"/>
        <v>2.393238338547373</v>
      </c>
      <c r="AF46">
        <f t="shared" si="12"/>
        <v>2.5031245179598249</v>
      </c>
      <c r="AG46">
        <f t="shared" si="12"/>
        <v>2.6186446822673259</v>
      </c>
      <c r="AH46">
        <f t="shared" si="12"/>
        <v>2.7400876920524109</v>
      </c>
      <c r="AI46">
        <f t="shared" si="12"/>
        <v>2.8677572180963811</v>
      </c>
      <c r="AJ46">
        <f t="shared" si="12"/>
        <v>3.0019725007144333</v>
      </c>
      <c r="AK46">
        <f t="shared" si="12"/>
        <v>3.1430691480227306</v>
      </c>
      <c r="AL46">
        <f t="shared" si="12"/>
        <v>3.2913999751335066</v>
      </c>
      <c r="AM46">
        <f t="shared" si="12"/>
        <v>3.4473358863766137</v>
      </c>
      <c r="AN46">
        <f t="shared" si="12"/>
        <v>3.6112668027535486</v>
      </c>
    </row>
    <row r="47" spans="8:40">
      <c r="H47" t="s">
        <v>1786</v>
      </c>
      <c r="I47" t="s">
        <v>34</v>
      </c>
      <c r="J47">
        <f>J46*EXP(-$J$14*J27)</f>
        <v>1</v>
      </c>
      <c r="K47">
        <f>K46*EXP(-$J$14*K27)</f>
        <v>1.0128138184004047</v>
      </c>
      <c r="L47">
        <f>L46*EXP(-$J$14*L27)</f>
        <v>1.0262606784071966</v>
      </c>
      <c r="M47">
        <f>M46*EXP(-$J$14*M27)</f>
        <v>1.040348984745612</v>
      </c>
      <c r="N47">
        <f t="shared" ref="N47:AN47" si="13">N46*EXP(-$J$14*N27)</f>
        <v>1.0550875430657256</v>
      </c>
      <c r="O47">
        <f t="shared" si="13"/>
        <v>1.0704855654462686</v>
      </c>
      <c r="P47">
        <f t="shared" si="13"/>
        <v>1.0865526761524769</v>
      </c>
      <c r="Q47">
        <f t="shared" si="13"/>
        <v>1.1032989176515706</v>
      </c>
      <c r="R47">
        <f t="shared" si="13"/>
        <v>1.1207347568896229</v>
      </c>
      <c r="S47">
        <f t="shared" si="13"/>
        <v>1.1388710918337426</v>
      </c>
      <c r="T47">
        <f t="shared" si="13"/>
        <v>1.1577192582836573</v>
      </c>
      <c r="U47">
        <f t="shared" si="13"/>
        <v>1.1772910369569585</v>
      </c>
      <c r="V47">
        <f t="shared" si="13"/>
        <v>1.1975986608524318</v>
      </c>
      <c r="W47">
        <f t="shared" si="13"/>
        <v>1.2186548228960818</v>
      </c>
      <c r="X47">
        <f t="shared" si="13"/>
        <v>1.2404726838746212</v>
      </c>
      <c r="Y47">
        <f t="shared" si="13"/>
        <v>1.2630658806613941</v>
      </c>
      <c r="Z47">
        <f t="shared" si="13"/>
        <v>1.2864485347398629</v>
      </c>
      <c r="AA47">
        <f t="shared" si="13"/>
        <v>1.3106352610299961</v>
      </c>
      <c r="AB47">
        <f t="shared" si="13"/>
        <v>1.3356411770230701</v>
      </c>
      <c r="AC47">
        <f t="shared" si="13"/>
        <v>1.3614819122305921</v>
      </c>
      <c r="AD47">
        <f t="shared" si="13"/>
        <v>1.3881736179532544</v>
      </c>
      <c r="AE47">
        <f t="shared" si="13"/>
        <v>1.4157329773760225</v>
      </c>
      <c r="AF47">
        <f t="shared" si="13"/>
        <v>1.4441772159956681</v>
      </c>
      <c r="AG47">
        <f t="shared" si="13"/>
        <v>1.4735241123872678</v>
      </c>
      <c r="AH47">
        <f t="shared" si="13"/>
        <v>1.5037920093163883</v>
      </c>
      <c r="AI47">
        <f t="shared" si="13"/>
        <v>1.5349998252039145</v>
      </c>
      <c r="AJ47">
        <f t="shared" si="13"/>
        <v>1.5671670659506762</v>
      </c>
      <c r="AK47">
        <f t="shared" si="13"/>
        <v>1.6003138371292727</v>
      </c>
      <c r="AL47">
        <f t="shared" si="13"/>
        <v>1.6344608565507099</v>
      </c>
      <c r="AM47">
        <f t="shared" si="13"/>
        <v>1.6696294672137055</v>
      </c>
      <c r="AN47">
        <f t="shared" si="13"/>
        <v>1.7058416506447596</v>
      </c>
    </row>
    <row r="48" spans="8:40">
      <c r="H48" t="s">
        <v>1786</v>
      </c>
      <c r="I48" t="s">
        <v>35</v>
      </c>
      <c r="J48">
        <v>0</v>
      </c>
      <c r="K48">
        <f>$J$15*$J$17*EXP($J$13*J27)</f>
        <v>1.4999999999999999E-2</v>
      </c>
      <c r="L48">
        <f>$J$15*$J$17*EXP($J$13*K27)</f>
        <v>1.576906644564036E-2</v>
      </c>
      <c r="M48">
        <f>$J$15*$J$17*EXP($J$13*L27)</f>
        <v>1.6577563771134715E-2</v>
      </c>
      <c r="N48">
        <f t="shared" ref="N48:AN48" si="14">$J$15*$J$17*EXP($J$13*M27)</f>
        <v>1.7427513640924246E-2</v>
      </c>
      <c r="O48">
        <f t="shared" si="14"/>
        <v>1.8321041372402546E-2</v>
      </c>
      <c r="P48">
        <f t="shared" si="14"/>
        <v>1.9260381250316119E-2</v>
      </c>
      <c r="Q48">
        <f t="shared" si="14"/>
        <v>2.0247882113640047E-2</v>
      </c>
      <c r="R48">
        <f t="shared" si="14"/>
        <v>2.1286013228898858E-2</v>
      </c>
      <c r="S48">
        <f t="shared" si="14"/>
        <v>2.2377370464619056E-2</v>
      </c>
      <c r="T48">
        <f t="shared" si="14"/>
        <v>2.3524682782352532E-2</v>
      </c>
      <c r="U48">
        <f t="shared" si="14"/>
        <v>2.4730819060501921E-2</v>
      </c>
      <c r="V48">
        <f t="shared" si="14"/>
        <v>2.5998795268010928E-2</v>
      </c>
      <c r="W48">
        <f t="shared" si="14"/>
        <v>2.7331782005857636E-2</v>
      </c>
      <c r="X48">
        <f t="shared" si="14"/>
        <v>2.8733112435208444E-2</v>
      </c>
      <c r="Y48">
        <f t="shared" si="14"/>
        <v>3.0206290612057148E-2</v>
      </c>
      <c r="Z48">
        <f t="shared" si="14"/>
        <v>3.1755000249190118E-2</v>
      </c>
      <c r="AA48">
        <f t="shared" si="14"/>
        <v>3.338311392738702E-2</v>
      </c>
      <c r="AB48">
        <f t="shared" si="14"/>
        <v>3.5094702778889868E-2</v>
      </c>
      <c r="AC48">
        <f t="shared" si="14"/>
        <v>3.6894046667354248E-2</v>
      </c>
      <c r="AD48">
        <f t="shared" si="14"/>
        <v>3.8785644889737694E-2</v>
      </c>
      <c r="AE48">
        <f t="shared" si="14"/>
        <v>4.0774227426885676E-2</v>
      </c>
      <c r="AF48">
        <f t="shared" si="14"/>
        <v>4.2864766770947457E-2</v>
      </c>
      <c r="AG48">
        <f t="shared" si="14"/>
        <v>4.5062490359196503E-2</v>
      </c>
      <c r="AH48">
        <f t="shared" si="14"/>
        <v>4.7372893645346519E-2</v>
      </c>
      <c r="AI48">
        <f t="shared" si="14"/>
        <v>4.9801753841048221E-2</v>
      </c>
      <c r="AJ48">
        <f t="shared" si="14"/>
        <v>5.2355144361927619E-2</v>
      </c>
      <c r="AK48">
        <f t="shared" si="14"/>
        <v>5.5039450014288664E-2</v>
      </c>
      <c r="AL48">
        <f t="shared" si="14"/>
        <v>5.7861382960454615E-2</v>
      </c>
      <c r="AM48">
        <f t="shared" si="14"/>
        <v>6.0827999502670128E-2</v>
      </c>
      <c r="AN48">
        <f t="shared" si="14"/>
        <v>6.3946717727532271E-2</v>
      </c>
    </row>
    <row r="49" spans="8:40">
      <c r="H49" t="s">
        <v>1786</v>
      </c>
      <c r="I49" t="s">
        <v>36</v>
      </c>
      <c r="J49">
        <f>J48*EXP(-$J$14*J27)</f>
        <v>0</v>
      </c>
      <c r="K49">
        <f>K48*EXP(-$J$14*K27)</f>
        <v>1.4629648680424989E-2</v>
      </c>
      <c r="L49">
        <f t="shared" ref="L49:AN49" si="15">L48*EXP(-$J$14*L27)</f>
        <v>1.4999999999999999E-2</v>
      </c>
      <c r="M49">
        <f t="shared" si="15"/>
        <v>1.5379726807866433E-2</v>
      </c>
      <c r="N49">
        <f t="shared" si="15"/>
        <v>1.576906644564036E-2</v>
      </c>
      <c r="O49">
        <f t="shared" si="15"/>
        <v>1.6168262263269471E-2</v>
      </c>
      <c r="P49">
        <f t="shared" si="15"/>
        <v>1.6577563771134712E-2</v>
      </c>
      <c r="Q49">
        <f t="shared" si="15"/>
        <v>1.6997226796002397E-2</v>
      </c>
      <c r="R49">
        <f t="shared" si="15"/>
        <v>1.7427513640924246E-2</v>
      </c>
      <c r="S49">
        <f t="shared" si="15"/>
        <v>1.7868693249185372E-2</v>
      </c>
      <c r="T49">
        <f t="shared" si="15"/>
        <v>1.8321041372402546E-2</v>
      </c>
      <c r="U49">
        <f t="shared" si="15"/>
        <v>1.8784840742877965E-2</v>
      </c>
      <c r="V49">
        <f t="shared" si="15"/>
        <v>1.9260381250316122E-2</v>
      </c>
      <c r="W49">
        <f t="shared" si="15"/>
        <v>1.9747960123014326E-2</v>
      </c>
      <c r="X49">
        <f t="shared" si="15"/>
        <v>2.0247882113640047E-2</v>
      </c>
      <c r="Y49">
        <f t="shared" si="15"/>
        <v>2.0760459689711273E-2</v>
      </c>
      <c r="Z49">
        <f t="shared" si="15"/>
        <v>2.1286013228898858E-2</v>
      </c>
      <c r="AA49">
        <f t="shared" si="15"/>
        <v>2.1824871219273026E-2</v>
      </c>
      <c r="AB49">
        <f t="shared" si="15"/>
        <v>2.2377370464619059E-2</v>
      </c>
      <c r="AC49">
        <f t="shared" si="15"/>
        <v>2.2943856294950681E-2</v>
      </c>
      <c r="AD49">
        <f t="shared" si="15"/>
        <v>2.3524682782352532E-2</v>
      </c>
      <c r="AE49">
        <f t="shared" si="15"/>
        <v>2.4120212962286742E-2</v>
      </c>
      <c r="AF49">
        <f t="shared" si="15"/>
        <v>2.4730819060501921E-2</v>
      </c>
      <c r="AG49">
        <f t="shared" si="15"/>
        <v>2.5356882725686373E-2</v>
      </c>
      <c r="AH49">
        <f t="shared" si="15"/>
        <v>2.5998795268010928E-2</v>
      </c>
      <c r="AI49">
        <f t="shared" si="15"/>
        <v>2.6656957903710581E-2</v>
      </c>
      <c r="AJ49">
        <f t="shared" si="15"/>
        <v>2.7331782005857633E-2</v>
      </c>
      <c r="AK49">
        <f t="shared" si="15"/>
        <v>2.8023689361483337E-2</v>
      </c>
      <c r="AL49">
        <f t="shared" si="15"/>
        <v>2.8733112435208437E-2</v>
      </c>
      <c r="AM49">
        <f t="shared" si="15"/>
        <v>2.946049463954771E-2</v>
      </c>
      <c r="AN49">
        <f t="shared" si="15"/>
        <v>3.0206290612057152E-2</v>
      </c>
    </row>
    <row r="50" spans="8:40">
      <c r="H50" t="s">
        <v>1786</v>
      </c>
      <c r="I50" s="5" t="s">
        <v>37</v>
      </c>
      <c r="J50" s="5">
        <f>$J$15*$J$17/($J$13-$J$14)*(EXP(($J$13-$J$14)*J27)-1)*EXP(-$J$14*J27)</f>
        <v>0</v>
      </c>
      <c r="K50" s="5">
        <f t="shared" ref="K50:AN50" si="16">$J$15*$J$17/($J$13-$J$14)*(EXP(($J$13-$J$14)*K27)-1)</f>
        <v>1.5189072314657314E-2</v>
      </c>
      <c r="L50" s="5">
        <f t="shared" si="16"/>
        <v>3.0762657825614468E-2</v>
      </c>
      <c r="M50" s="5">
        <f t="shared" si="16"/>
        <v>4.6730490530778913E-2</v>
      </c>
      <c r="N50" s="5">
        <f t="shared" si="16"/>
        <v>6.3102550845388627E-2</v>
      </c>
      <c r="O50" s="5">
        <f t="shared" si="16"/>
        <v>7.9889071840095791E-2</v>
      </c>
      <c r="P50" s="5">
        <f t="shared" si="16"/>
        <v>9.7100545636969834E-2</v>
      </c>
      <c r="Q50" s="5">
        <f t="shared" si="16"/>
        <v>0.11474772996741484</v>
      </c>
      <c r="R50" s="5">
        <f t="shared" si="16"/>
        <v>0.13284165489610192</v>
      </c>
      <c r="S50" s="5">
        <f t="shared" si="16"/>
        <v>0.15139362971511863</v>
      </c>
      <c r="T50" s="5">
        <f t="shared" si="16"/>
        <v>0.17041525001264482</v>
      </c>
      <c r="U50" s="5">
        <f t="shared" si="16"/>
        <v>0.18991840492057291</v>
      </c>
      <c r="V50" s="5">
        <f t="shared" si="16"/>
        <v>0.2099152845456019</v>
      </c>
      <c r="W50" s="5">
        <f t="shared" si="16"/>
        <v>0.23041838758845085</v>
      </c>
      <c r="X50" s="5">
        <f t="shared" si="16"/>
        <v>0.25144052915595438</v>
      </c>
      <c r="Y50" s="5">
        <f t="shared" si="16"/>
        <v>0.27299484877092073</v>
      </c>
      <c r="Z50" s="5">
        <f t="shared" si="16"/>
        <v>0.29509481858476222</v>
      </c>
      <c r="AA50" s="5">
        <f t="shared" si="16"/>
        <v>0.31775425179802724</v>
      </c>
      <c r="AB50" s="5">
        <f t="shared" si="16"/>
        <v>0.34098731129410137</v>
      </c>
      <c r="AC50" s="5">
        <f t="shared" si="16"/>
        <v>0.36480851849146972</v>
      </c>
      <c r="AD50" s="5">
        <f t="shared" si="16"/>
        <v>0.38923276242007693</v>
      </c>
      <c r="AE50" s="5">
        <f t="shared" si="16"/>
        <v>0.41427530902745485</v>
      </c>
      <c r="AF50" s="5">
        <f t="shared" si="16"/>
        <v>0.43995181072043715</v>
      </c>
      <c r="AG50" s="5">
        <f t="shared" si="16"/>
        <v>0.46627831614842308</v>
      </c>
      <c r="AH50" s="5">
        <f t="shared" si="16"/>
        <v>0.49327128023430544</v>
      </c>
      <c r="AI50" s="5">
        <f t="shared" si="16"/>
        <v>0.52094757445933337</v>
      </c>
      <c r="AJ50" s="5">
        <f t="shared" si="16"/>
        <v>0.54932449740833766</v>
      </c>
      <c r="AK50" s="5">
        <f t="shared" si="16"/>
        <v>0.57841978558190843</v>
      </c>
      <c r="AL50" s="5">
        <f t="shared" si="16"/>
        <v>0.60825162448228598</v>
      </c>
      <c r="AM50" s="5">
        <f t="shared" si="16"/>
        <v>0.63883865997989198</v>
      </c>
      <c r="AN50" s="5">
        <f t="shared" si="16"/>
        <v>0.67020000996760487</v>
      </c>
    </row>
    <row r="51" spans="8:40">
      <c r="H51" t="s">
        <v>1786</v>
      </c>
      <c r="I51" s="5" t="s">
        <v>38</v>
      </c>
      <c r="J51" s="5">
        <v>1</v>
      </c>
      <c r="K51" s="5">
        <f t="shared" ref="K51:AN51" si="17">K47+K50</f>
        <v>1.028002890715062</v>
      </c>
      <c r="L51" s="5">
        <f t="shared" si="17"/>
        <v>1.057023336232811</v>
      </c>
      <c r="M51" s="5">
        <f t="shared" si="17"/>
        <v>1.0870794752763908</v>
      </c>
      <c r="N51" s="5">
        <f t="shared" si="17"/>
        <v>1.1181900939111142</v>
      </c>
      <c r="O51" s="5">
        <f t="shared" si="17"/>
        <v>1.1503746372863644</v>
      </c>
      <c r="P51" s="5">
        <f t="shared" si="17"/>
        <v>1.1836532217894467</v>
      </c>
      <c r="Q51" s="5">
        <f t="shared" si="17"/>
        <v>1.2180466476189855</v>
      </c>
      <c r="R51" s="5">
        <f t="shared" si="17"/>
        <v>1.2535764117857249</v>
      </c>
      <c r="S51" s="5">
        <f t="shared" si="17"/>
        <v>1.2902647215488612</v>
      </c>
      <c r="T51" s="5">
        <f t="shared" si="17"/>
        <v>1.3281345082963021</v>
      </c>
      <c r="U51" s="5">
        <f t="shared" si="17"/>
        <v>1.3672094418775314</v>
      </c>
      <c r="V51" s="5">
        <f t="shared" si="17"/>
        <v>1.4075139453980337</v>
      </c>
      <c r="W51" s="5">
        <f t="shared" si="17"/>
        <v>1.4490732104845327</v>
      </c>
      <c r="X51" s="5">
        <f t="shared" si="17"/>
        <v>1.4919132130305757</v>
      </c>
      <c r="Y51" s="5">
        <f t="shared" si="17"/>
        <v>1.536060729432315</v>
      </c>
      <c r="Z51" s="5">
        <f t="shared" si="17"/>
        <v>1.581543353324625</v>
      </c>
      <c r="AA51" s="5">
        <f t="shared" si="17"/>
        <v>1.6283895128280232</v>
      </c>
      <c r="AB51" s="5">
        <f t="shared" si="17"/>
        <v>1.6766284883171714</v>
      </c>
      <c r="AC51" s="5">
        <f t="shared" si="17"/>
        <v>1.7262904307220619</v>
      </c>
      <c r="AD51" s="5">
        <f t="shared" si="17"/>
        <v>1.7774063803733313</v>
      </c>
      <c r="AE51" s="5">
        <f t="shared" si="17"/>
        <v>1.8300082864034775</v>
      </c>
      <c r="AF51" s="5">
        <f t="shared" si="17"/>
        <v>1.8841290267161053</v>
      </c>
      <c r="AG51" s="5">
        <f t="shared" si="17"/>
        <v>1.9398024285356907</v>
      </c>
      <c r="AH51" s="5">
        <f t="shared" si="17"/>
        <v>1.9970632895506939</v>
      </c>
      <c r="AI51" s="5">
        <f t="shared" si="17"/>
        <v>2.055947399663248</v>
      </c>
      <c r="AJ51" s="5">
        <f t="shared" si="17"/>
        <v>2.116491563359014</v>
      </c>
      <c r="AK51" s="5">
        <f t="shared" si="17"/>
        <v>2.1787336227111811</v>
      </c>
      <c r="AL51" s="5">
        <f t="shared" si="17"/>
        <v>2.2427124810329957</v>
      </c>
      <c r="AM51" s="5">
        <f t="shared" si="17"/>
        <v>2.3084681271935974</v>
      </c>
      <c r="AN51" s="5">
        <f t="shared" si="17"/>
        <v>2.3760416606123647</v>
      </c>
    </row>
    <row r="53" spans="8:40">
      <c r="I53" s="6" t="s">
        <v>39</v>
      </c>
      <c r="J53" s="5"/>
      <c r="K53" s="5"/>
    </row>
    <row r="54" spans="8:40">
      <c r="H54" t="s">
        <v>1786</v>
      </c>
      <c r="I54" s="5" t="s">
        <v>40</v>
      </c>
      <c r="J54" s="7">
        <v>7.0000000000000007E-2</v>
      </c>
      <c r="K54" s="5"/>
    </row>
    <row r="55" spans="8:40">
      <c r="H55" t="s">
        <v>1786</v>
      </c>
      <c r="I55" s="5" t="s">
        <v>41</v>
      </c>
      <c r="J55" s="5">
        <f>$J$15*EXP($J$54*J27)</f>
        <v>1</v>
      </c>
      <c r="K55" s="5">
        <f t="shared" ref="K55:AN55" si="18">$J$15*EXP($J$54*K27)</f>
        <v>1.0725081812542165</v>
      </c>
      <c r="L55" s="5">
        <f t="shared" si="18"/>
        <v>1.1502737988572274</v>
      </c>
      <c r="M55" s="5">
        <f t="shared" si="18"/>
        <v>1.2336780599567432</v>
      </c>
      <c r="N55" s="5">
        <f t="shared" si="18"/>
        <v>1.3231298123374369</v>
      </c>
      <c r="O55" s="5">
        <f t="shared" si="18"/>
        <v>1.4190675485932573</v>
      </c>
      <c r="P55" s="5">
        <f t="shared" si="18"/>
        <v>1.5219615556186339</v>
      </c>
      <c r="Q55" s="5">
        <f t="shared" si="18"/>
        <v>1.6323162199553791</v>
      </c>
      <c r="R55" s="5">
        <f t="shared" si="18"/>
        <v>1.7506725002961012</v>
      </c>
      <c r="S55" s="5">
        <f t="shared" si="18"/>
        <v>1.8776105792643434</v>
      </c>
      <c r="T55" s="5">
        <f t="shared" si="18"/>
        <v>2.0137527074704766</v>
      </c>
      <c r="U55" s="5">
        <f t="shared" si="18"/>
        <v>2.1597662537849152</v>
      </c>
      <c r="V55" s="5">
        <f t="shared" si="18"/>
        <v>2.3163669767810919</v>
      </c>
      <c r="W55" s="5">
        <f t="shared" si="18"/>
        <v>2.4843225333848169</v>
      </c>
      <c r="X55" s="5">
        <f t="shared" si="18"/>
        <v>2.6644562419294173</v>
      </c>
      <c r="Y55" s="5">
        <f t="shared" si="18"/>
        <v>2.8576511180631639</v>
      </c>
      <c r="Z55" s="5">
        <f t="shared" si="18"/>
        <v>3.0648542032930024</v>
      </c>
      <c r="AA55" s="5">
        <f t="shared" si="18"/>
        <v>3.2870812073831188</v>
      </c>
      <c r="AB55" s="5">
        <f t="shared" si="18"/>
        <v>3.5254214873653829</v>
      </c>
      <c r="AC55" s="5">
        <f t="shared" si="18"/>
        <v>3.781043387568781</v>
      </c>
      <c r="AD55" s="5">
        <f t="shared" si="18"/>
        <v>4.0551999668446754</v>
      </c>
      <c r="AE55" s="5">
        <f t="shared" si="18"/>
        <v>4.3492351410627421</v>
      </c>
      <c r="AF55" s="5">
        <f t="shared" si="18"/>
        <v>4.6645902709881257</v>
      </c>
      <c r="AG55" s="5">
        <f t="shared" si="18"/>
        <v>5.0028112278335879</v>
      </c>
      <c r="AH55" s="5">
        <f t="shared" si="18"/>
        <v>5.3655559711219754</v>
      </c>
      <c r="AI55" s="5">
        <f t="shared" si="18"/>
        <v>5.7546026760057316</v>
      </c>
      <c r="AJ55" s="5">
        <f t="shared" si="18"/>
        <v>6.1718584498835547</v>
      </c>
      <c r="AK55" s="5">
        <f t="shared" si="18"/>
        <v>6.6193686810430785</v>
      </c>
      <c r="AL55" s="5">
        <f t="shared" si="18"/>
        <v>7.0993270651566336</v>
      </c>
      <c r="AM55" s="5">
        <f t="shared" si="18"/>
        <v>7.6140863587799767</v>
      </c>
      <c r="AN55" s="5">
        <f t="shared" si="18"/>
        <v>8.1661699125676517</v>
      </c>
    </row>
    <row r="56" spans="8:40">
      <c r="H56" t="s">
        <v>1786</v>
      </c>
      <c r="I56" s="5" t="s">
        <v>42</v>
      </c>
      <c r="J56" s="5">
        <f>$J$15*(1+$J$10*(EXP($J$54*J27)-1))</f>
        <v>1</v>
      </c>
      <c r="K56" s="5">
        <f t="shared" ref="K56:AN56" si="19">$J$15*(1+$J$10*(EXP($J$54*K27)-1))</f>
        <v>1.0543811359406625</v>
      </c>
      <c r="L56" s="5">
        <f t="shared" si="19"/>
        <v>1.1127053491429204</v>
      </c>
      <c r="M56" s="5">
        <f t="shared" si="19"/>
        <v>1.1752585449675574</v>
      </c>
      <c r="N56" s="5">
        <f t="shared" si="19"/>
        <v>1.2423473592530776</v>
      </c>
      <c r="O56" s="5">
        <f t="shared" si="19"/>
        <v>1.3143006614449431</v>
      </c>
      <c r="P56" s="5">
        <f t="shared" si="19"/>
        <v>1.3914711667139754</v>
      </c>
      <c r="Q56" s="5">
        <f t="shared" si="19"/>
        <v>1.4742371649665342</v>
      </c>
      <c r="R56" s="5">
        <f t="shared" si="19"/>
        <v>1.5630043752220759</v>
      </c>
      <c r="S56" s="5">
        <f t="shared" si="19"/>
        <v>1.6582079344482574</v>
      </c>
      <c r="T56" s="5">
        <f t="shared" si="19"/>
        <v>1.7603145306028574</v>
      </c>
      <c r="U56" s="5">
        <f t="shared" si="19"/>
        <v>1.8698246903386864</v>
      </c>
      <c r="V56" s="5">
        <f t="shared" si="19"/>
        <v>1.987275232585819</v>
      </c>
      <c r="W56" s="5">
        <f t="shared" si="19"/>
        <v>2.1132419000386129</v>
      </c>
      <c r="X56" s="5">
        <f t="shared" si="19"/>
        <v>2.2483421814470628</v>
      </c>
      <c r="Y56" s="5">
        <f t="shared" si="19"/>
        <v>2.393238338547373</v>
      </c>
      <c r="Z56" s="5">
        <f t="shared" si="19"/>
        <v>2.5486406524697518</v>
      </c>
      <c r="AA56" s="5">
        <f t="shared" si="19"/>
        <v>2.715310905537339</v>
      </c>
      <c r="AB56" s="5">
        <f t="shared" si="19"/>
        <v>2.894066115524037</v>
      </c>
      <c r="AC56" s="5">
        <f t="shared" si="19"/>
        <v>3.0857825406765858</v>
      </c>
      <c r="AD56" s="5">
        <f t="shared" si="19"/>
        <v>3.2913999751335066</v>
      </c>
      <c r="AE56" s="5">
        <f t="shared" si="19"/>
        <v>3.5119263557970566</v>
      </c>
      <c r="AF56" s="5">
        <f t="shared" si="19"/>
        <v>3.7484427032410945</v>
      </c>
      <c r="AG56" s="5">
        <f t="shared" si="19"/>
        <v>4.0021084208751905</v>
      </c>
      <c r="AH56" s="5">
        <f t="shared" si="19"/>
        <v>4.2741669783414817</v>
      </c>
      <c r="AI56" s="5">
        <f t="shared" si="19"/>
        <v>4.5659520070042987</v>
      </c>
      <c r="AJ56" s="5">
        <f t="shared" si="19"/>
        <v>4.878893837412666</v>
      </c>
      <c r="AK56" s="5">
        <f t="shared" si="19"/>
        <v>5.2145265107823091</v>
      </c>
      <c r="AL56" s="5">
        <f t="shared" si="19"/>
        <v>5.5744952988674754</v>
      </c>
      <c r="AM56" s="5">
        <f t="shared" si="19"/>
        <v>5.9605647690849821</v>
      </c>
      <c r="AN56" s="5">
        <f t="shared" si="19"/>
        <v>6.3746274344257383</v>
      </c>
    </row>
    <row r="57" spans="8:40">
      <c r="H57" t="s">
        <v>1786</v>
      </c>
      <c r="I57" s="5" t="s">
        <v>43</v>
      </c>
      <c r="J57" s="5">
        <f>EXP(-$J$14*J27)*J56</f>
        <v>1</v>
      </c>
      <c r="K57" s="5">
        <f>EXP(-$J$14*K27)*K56</f>
        <v>1.0283483729386209</v>
      </c>
      <c r="L57" s="5">
        <f>EXP(-$J$14*L27)*L56</f>
        <v>1.0584380689040862</v>
      </c>
      <c r="M57" s="5">
        <f t="shared" ref="M57:AN57" si="20">EXP(-$J$14*M27)*M56</f>
        <v>1.0903384598456241</v>
      </c>
      <c r="N57" s="5">
        <f t="shared" si="20"/>
        <v>1.1241223768503474</v>
      </c>
      <c r="O57" s="5">
        <f t="shared" si="20"/>
        <v>1.1598662627900473</v>
      </c>
      <c r="P57" s="5">
        <f t="shared" si="20"/>
        <v>1.1976503321562</v>
      </c>
      <c r="Q57" s="5">
        <f t="shared" si="20"/>
        <v>1.2375587384100493</v>
      </c>
      <c r="R57" s="5">
        <f t="shared" si="20"/>
        <v>1.2796797491897507</v>
      </c>
      <c r="S57" s="5">
        <f t="shared" si="20"/>
        <v>1.3241059297324196</v>
      </c>
      <c r="T57" s="5">
        <f t="shared" si="20"/>
        <v>1.3709343348854779</v>
      </c>
      <c r="U57" s="5">
        <f t="shared" si="20"/>
        <v>1.4202667100990252</v>
      </c>
      <c r="V57" s="5">
        <f t="shared" si="20"/>
        <v>1.4722097018090734</v>
      </c>
      <c r="W57" s="5">
        <f t="shared" si="20"/>
        <v>1.5268750776404434</v>
      </c>
      <c r="X57" s="5">
        <f t="shared" si="20"/>
        <v>1.5843799568779358</v>
      </c>
      <c r="Y57" s="5">
        <f t="shared" si="20"/>
        <v>1.6448470516751286</v>
      </c>
      <c r="Z57" s="5">
        <f t="shared" si="20"/>
        <v>1.7084049194918258</v>
      </c>
      <c r="AA57" s="5">
        <f t="shared" si="20"/>
        <v>1.7751882272738773</v>
      </c>
      <c r="AB57" s="5">
        <f t="shared" si="20"/>
        <v>1.8453380279127973</v>
      </c>
      <c r="AC57" s="5">
        <f t="shared" si="20"/>
        <v>1.9190020495474314</v>
      </c>
      <c r="AD57" s="5">
        <f t="shared" si="20"/>
        <v>1.9963349982958709</v>
      </c>
      <c r="AE57" s="5">
        <f t="shared" si="20"/>
        <v>2.0774988750329491</v>
      </c>
      <c r="AF57" s="5">
        <f t="shared" si="20"/>
        <v>2.1626633068570684</v>
      </c>
      <c r="AG57" s="5">
        <f t="shared" si="20"/>
        <v>2.2520058939197867</v>
      </c>
      <c r="AH57" s="5">
        <f t="shared" si="20"/>
        <v>2.3457125723226495</v>
      </c>
      <c r="AI57" s="5">
        <f t="shared" si="20"/>
        <v>2.4439779938182715</v>
      </c>
      <c r="AJ57" s="5">
        <f t="shared" si="20"/>
        <v>2.5470059230866298</v>
      </c>
      <c r="AK57" s="5">
        <f t="shared" si="20"/>
        <v>2.6550096533930931</v>
      </c>
      <c r="AL57" s="5">
        <f t="shared" si="20"/>
        <v>2.7682124414718894</v>
      </c>
      <c r="AM57" s="5">
        <f t="shared" si="20"/>
        <v>2.8868479625176033</v>
      </c>
      <c r="AN57" s="5">
        <f t="shared" si="20"/>
        <v>3.0111607862079848</v>
      </c>
    </row>
    <row r="58" spans="8:40">
      <c r="H58" s="75" t="s">
        <v>25</v>
      </c>
      <c r="I58" s="5" t="s">
        <v>44</v>
      </c>
      <c r="J58" s="9">
        <v>1</v>
      </c>
      <c r="K58" s="9">
        <v>1.0128138184004047</v>
      </c>
      <c r="L58" s="9">
        <v>1.0262606784071966</v>
      </c>
      <c r="M58" s="9">
        <v>1.040348984745612</v>
      </c>
      <c r="N58" s="9">
        <v>1.0550875430657256</v>
      </c>
      <c r="O58" s="9">
        <v>1.0704855654462686</v>
      </c>
      <c r="P58" s="9">
        <v>1.0865526761524769</v>
      </c>
      <c r="Q58" s="9">
        <v>1.1032989176515706</v>
      </c>
      <c r="R58" s="9">
        <v>1.1207347568896229</v>
      </c>
      <c r="S58" s="9">
        <v>1.1388710918337426</v>
      </c>
      <c r="T58" s="9">
        <v>1.1577192582836573</v>
      </c>
      <c r="U58" s="9">
        <v>1.1772910369569585</v>
      </c>
      <c r="V58" s="9">
        <v>1.1975986608524318</v>
      </c>
      <c r="W58" s="9">
        <v>1.2186548228960818</v>
      </c>
      <c r="X58" s="9">
        <v>1.2404726838746212</v>
      </c>
      <c r="Y58" s="9">
        <v>1.2630658806613941</v>
      </c>
      <c r="Z58" s="9">
        <v>1.2864485347398629</v>
      </c>
      <c r="AA58" s="9">
        <v>1.3106352610299961</v>
      </c>
      <c r="AB58" s="9">
        <v>1.3356411770230701</v>
      </c>
      <c r="AC58" s="9">
        <v>1.3614819122305921</v>
      </c>
      <c r="AD58" s="9">
        <v>1.3881736179532544</v>
      </c>
      <c r="AE58" s="9">
        <v>1.4157329773760225</v>
      </c>
      <c r="AF58" s="9">
        <v>1.4441772159956681</v>
      </c>
      <c r="AG58" s="9">
        <v>1.4735241123872678</v>
      </c>
      <c r="AH58" s="9">
        <v>1.5037920093163883</v>
      </c>
      <c r="AI58" s="9">
        <v>1.5349998252039145</v>
      </c>
      <c r="AJ58" s="9">
        <v>1.5671670659506762</v>
      </c>
      <c r="AK58" s="9">
        <v>1.6003138371292727</v>
      </c>
      <c r="AL58" s="9">
        <v>1.6344608565507099</v>
      </c>
      <c r="AM58" s="9">
        <v>1.6696294672137055</v>
      </c>
      <c r="AN58" s="9">
        <v>1.7058416506447596</v>
      </c>
    </row>
    <row r="59" spans="8:40">
      <c r="H59" s="75" t="s">
        <v>25</v>
      </c>
      <c r="I59" s="5" t="s">
        <v>45</v>
      </c>
      <c r="J59" s="10">
        <v>1</v>
      </c>
      <c r="K59" s="11">
        <v>1.0205422596068006</v>
      </c>
      <c r="L59" s="12">
        <v>1.0421884920658409</v>
      </c>
      <c r="M59" s="12">
        <v>1.064968829348917</v>
      </c>
      <c r="N59" s="12">
        <v>1.0889147036519105</v>
      </c>
      <c r="O59" s="12">
        <v>1.1140588881054174</v>
      </c>
      <c r="P59" s="12">
        <v>1.1404355390738217</v>
      </c>
      <c r="Q59" s="12">
        <v>1.1680802400959667</v>
      </c>
      <c r="R59" s="12">
        <v>1.1970300475225732</v>
      </c>
      <c r="S59" s="12">
        <v>1.2273235379075917</v>
      </c>
      <c r="T59" s="12">
        <v>1.259000857212794</v>
      </c>
      <c r="U59" s="12">
        <v>1.2921037718871005</v>
      </c>
      <c r="V59" s="12">
        <v>1.3266757218844047</v>
      </c>
      <c r="W59" s="12">
        <v>1.3627618756860116</v>
      </c>
      <c r="X59" s="12">
        <v>1.4004091873962123</v>
      </c>
      <c r="Y59" s="12">
        <v>1.4396664559820613</v>
      </c>
      <c r="Z59" s="12">
        <v>1.4805843867309858</v>
      </c>
      <c r="AA59" s="12">
        <v>1.523215655002579</v>
      </c>
      <c r="AB59" s="12">
        <v>1.567614972353701</v>
      </c>
      <c r="AC59" s="12">
        <v>1.613839155118878</v>
      </c>
      <c r="AD59" s="12">
        <v>1.6619471955310157</v>
      </c>
      <c r="AE59" s="12">
        <v>1.7120003354704749</v>
      </c>
      <c r="AF59" s="12">
        <v>1.7640621429338075</v>
      </c>
      <c r="AG59" s="12">
        <v>1.8181985913167289</v>
      </c>
      <c r="AH59" s="12">
        <v>1.874478141609325</v>
      </c>
      <c r="AI59" s="12">
        <v>1.9329718276050711</v>
      </c>
      <c r="AJ59" s="12">
        <v>1.9937533442288664</v>
      </c>
      <c r="AK59" s="12">
        <v>2.0568991390931317</v>
      </c>
      <c r="AL59" s="12">
        <v>2.1224885073949151</v>
      </c>
      <c r="AM59" s="12">
        <v>2.1906036902710513</v>
      </c>
      <c r="AN59" s="12">
        <v>2.2613299767326258</v>
      </c>
    </row>
    <row r="60" spans="8:40">
      <c r="H60" s="75" t="s">
        <v>25</v>
      </c>
      <c r="I60" s="5" t="s">
        <v>46</v>
      </c>
      <c r="J60" s="9">
        <v>1</v>
      </c>
      <c r="K60" s="9">
        <v>1.0283483729386209</v>
      </c>
      <c r="L60" s="9">
        <v>1.0584380689040862</v>
      </c>
      <c r="M60" s="9">
        <v>1.0903384598456241</v>
      </c>
      <c r="N60" s="9">
        <v>1.1241223768503474</v>
      </c>
      <c r="O60" s="9">
        <v>1.1598662627900473</v>
      </c>
      <c r="P60" s="9">
        <v>1.1976503321562</v>
      </c>
      <c r="Q60" s="9">
        <v>1.2375587384100493</v>
      </c>
      <c r="R60" s="9">
        <v>1.2796797491897507</v>
      </c>
      <c r="S60" s="9">
        <v>1.3241059297324196</v>
      </c>
      <c r="T60" s="9">
        <v>1.3709343348854779</v>
      </c>
      <c r="U60" s="9">
        <v>1.4202667100990252</v>
      </c>
      <c r="V60" s="9">
        <v>1.4722097018090734</v>
      </c>
      <c r="W60" s="9">
        <v>1.5268750776404434</v>
      </c>
      <c r="X60" s="9">
        <v>1.5843799568779358</v>
      </c>
      <c r="Y60" s="9">
        <v>1.6448470516751286</v>
      </c>
      <c r="Z60" s="9">
        <v>1.7084049194918258</v>
      </c>
      <c r="AA60" s="9">
        <v>1.7751882272738773</v>
      </c>
      <c r="AB60" s="9">
        <v>1.8453380279127973</v>
      </c>
      <c r="AC60" s="9">
        <v>1.9190020495474314</v>
      </c>
      <c r="AD60" s="9">
        <v>1.9963349982958709</v>
      </c>
      <c r="AE60" s="9">
        <v>2.0774988750329491</v>
      </c>
      <c r="AF60" s="9">
        <v>2.1626633068570684</v>
      </c>
      <c r="AG60" s="9">
        <v>2.2520058939197867</v>
      </c>
      <c r="AH60" s="9">
        <v>2.3457125723226495</v>
      </c>
      <c r="AI60" s="9">
        <v>2.4439779938182715</v>
      </c>
      <c r="AJ60" s="9">
        <v>2.5470059230866298</v>
      </c>
      <c r="AK60" s="9">
        <v>2.6550096533930931</v>
      </c>
      <c r="AL60" s="9">
        <v>2.7682124414718894</v>
      </c>
      <c r="AM60" s="9">
        <v>2.8868479625176033</v>
      </c>
      <c r="AN60" s="9">
        <v>3.0111607862079848</v>
      </c>
    </row>
    <row r="62" spans="8:40">
      <c r="I62" s="3"/>
    </row>
    <row r="66" spans="9:9">
      <c r="I66" s="3"/>
    </row>
  </sheetData>
  <sheetProtection algorithmName="SHA-512" hashValue="KjMtWPzzi6RUWFhogQPwiPwq5pRHJ6scu2JvAkBJR1lOmT6PrCU8EWIA7kJ26v6yfJpL8jnCmOeh/3iUlfrCXw==" saltValue="Re2JX03cr3eXTZ4+yz7Cpg==" spinCount="100000" sheet="1" scenarios="1"/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16C1-DDCD-4649-8D5A-7B24BBEDC004}">
  <dimension ref="A1:R1669"/>
  <sheetViews>
    <sheetView zoomScaleNormal="100" workbookViewId="0">
      <selection activeCell="E3" sqref="E3"/>
    </sheetView>
  </sheetViews>
  <sheetFormatPr baseColWidth="10" defaultRowHeight="13.8"/>
  <cols>
    <col min="1" max="1" width="11.19921875" style="83"/>
    <col min="2" max="2" width="6.296875" customWidth="1"/>
    <col min="3" max="3" width="8.796875" customWidth="1"/>
    <col min="4" max="4" width="8.59765625" style="8" customWidth="1"/>
    <col min="5" max="6" width="8.296875" customWidth="1"/>
    <col min="7" max="7" width="9.5" customWidth="1"/>
    <col min="8" max="8" width="7.69921875" customWidth="1"/>
    <col min="9" max="9" width="9.5" customWidth="1"/>
    <col min="10" max="10" width="8.3984375" customWidth="1"/>
    <col min="11" max="11" width="9.5" customWidth="1"/>
    <col min="12" max="13" width="8.59765625" customWidth="1"/>
    <col min="14" max="14" width="9" style="13" customWidth="1"/>
    <col min="15" max="15" width="11.19921875" style="13"/>
    <col min="16" max="16" width="8.19921875" style="13" customWidth="1"/>
  </cols>
  <sheetData>
    <row r="1" spans="1:18" ht="17.399999999999999">
      <c r="A1" s="84" t="s">
        <v>1782</v>
      </c>
      <c r="J1" t="s">
        <v>1778</v>
      </c>
      <c r="L1" t="s">
        <v>1781</v>
      </c>
    </row>
    <row r="2" spans="1:18" ht="14.4">
      <c r="A2" s="85" t="s">
        <v>1783</v>
      </c>
    </row>
    <row r="4" spans="1:18" s="17" customFormat="1" ht="27.6">
      <c r="A4" s="20" t="s">
        <v>1724</v>
      </c>
      <c r="B4" s="17" t="s">
        <v>1713</v>
      </c>
      <c r="C4" s="17" t="s">
        <v>1712</v>
      </c>
      <c r="D4" s="17" t="s">
        <v>1723</v>
      </c>
      <c r="E4" s="17" t="s">
        <v>1722</v>
      </c>
      <c r="F4" s="17" t="s">
        <v>1721</v>
      </c>
      <c r="G4" s="17" t="s">
        <v>1720</v>
      </c>
      <c r="H4" s="17" t="s">
        <v>1719</v>
      </c>
      <c r="I4" s="17" t="s">
        <v>1718</v>
      </c>
      <c r="J4" s="17" t="s">
        <v>1717</v>
      </c>
      <c r="K4" s="17" t="s">
        <v>1716</v>
      </c>
      <c r="L4" s="17" t="s">
        <v>1715</v>
      </c>
      <c r="O4" s="19" t="s">
        <v>1714</v>
      </c>
      <c r="P4" s="18"/>
    </row>
    <row r="5" spans="1:18">
      <c r="N5" s="16" t="s">
        <v>1713</v>
      </c>
      <c r="O5" s="16" t="s">
        <v>1712</v>
      </c>
      <c r="P5" s="16" t="s">
        <v>1711</v>
      </c>
    </row>
    <row r="6" spans="1:18">
      <c r="A6" s="83" t="s">
        <v>1710</v>
      </c>
      <c r="B6">
        <v>16579</v>
      </c>
      <c r="C6">
        <v>6567</v>
      </c>
      <c r="D6" s="8">
        <v>445.4</v>
      </c>
      <c r="E6">
        <v>26040</v>
      </c>
      <c r="F6">
        <v>3224</v>
      </c>
      <c r="G6">
        <v>4457</v>
      </c>
      <c r="H6">
        <v>37.47</v>
      </c>
      <c r="I6">
        <v>162.75</v>
      </c>
      <c r="J6">
        <v>4697</v>
      </c>
      <c r="K6">
        <v>2044.9</v>
      </c>
      <c r="L6">
        <v>60.08</v>
      </c>
      <c r="N6" s="15">
        <f>AVERAGE(N7:N963)</f>
        <v>1.7427838657461643E-3</v>
      </c>
      <c r="O6" s="15">
        <f>AVERAGE(O7:O963)*52</f>
        <v>6.0628040900397639E-2</v>
      </c>
      <c r="P6" s="15">
        <f>AVERAGE(P7:P963)*52</f>
        <v>9.4484996999624135E-2</v>
      </c>
      <c r="R6" s="13"/>
    </row>
    <row r="7" spans="1:18">
      <c r="A7" s="83" t="s">
        <v>1709</v>
      </c>
      <c r="B7">
        <v>16696</v>
      </c>
      <c r="C7">
        <v>6629</v>
      </c>
      <c r="D7" s="8">
        <v>443.4</v>
      </c>
      <c r="E7">
        <v>27150</v>
      </c>
      <c r="F7">
        <v>3336</v>
      </c>
      <c r="G7">
        <v>4533</v>
      </c>
      <c r="H7">
        <v>37.69</v>
      </c>
      <c r="I7">
        <v>169.21</v>
      </c>
      <c r="J7">
        <v>4770</v>
      </c>
      <c r="K7">
        <v>2062.8000000000002</v>
      </c>
      <c r="L7">
        <v>59.9</v>
      </c>
      <c r="N7" s="14">
        <f>B6/B7-1</f>
        <v>-7.0076665069477295E-3</v>
      </c>
      <c r="O7" s="14">
        <f>C6/C7-1</f>
        <v>-9.3528435661487386E-3</v>
      </c>
      <c r="P7" s="14">
        <f>D6/D7-1</f>
        <v>4.5105999097880822E-3</v>
      </c>
    </row>
    <row r="8" spans="1:18">
      <c r="A8" s="83" t="s">
        <v>1708</v>
      </c>
      <c r="B8">
        <v>16689</v>
      </c>
      <c r="C8">
        <v>6611</v>
      </c>
      <c r="D8" s="8">
        <v>444.2</v>
      </c>
      <c r="E8">
        <v>26950</v>
      </c>
      <c r="F8">
        <v>3325</v>
      </c>
      <c r="G8">
        <v>4522</v>
      </c>
      <c r="H8">
        <v>37.39</v>
      </c>
      <c r="I8">
        <v>167.65</v>
      </c>
      <c r="J8">
        <v>4755</v>
      </c>
      <c r="K8">
        <v>2053.1</v>
      </c>
      <c r="L8">
        <v>60.05</v>
      </c>
      <c r="N8" s="14">
        <f>B7/B8-1</f>
        <v>4.1943795314280941E-4</v>
      </c>
      <c r="O8" s="14">
        <f>C7/C8-1</f>
        <v>2.7227348358795922E-3</v>
      </c>
      <c r="P8" s="14">
        <f>D7/D8-1</f>
        <v>-1.8009905447996521E-3</v>
      </c>
    </row>
    <row r="9" spans="1:18">
      <c r="A9" s="83" t="s">
        <v>1707</v>
      </c>
      <c r="B9">
        <v>16728</v>
      </c>
      <c r="C9">
        <v>6629</v>
      </c>
      <c r="D9" s="8">
        <v>445.3</v>
      </c>
      <c r="E9">
        <v>27130</v>
      </c>
      <c r="F9">
        <v>3321</v>
      </c>
      <c r="G9">
        <v>4536</v>
      </c>
      <c r="H9">
        <v>37.31</v>
      </c>
      <c r="I9">
        <v>166.03</v>
      </c>
      <c r="J9">
        <v>4719</v>
      </c>
      <c r="K9">
        <v>2019.8</v>
      </c>
      <c r="L9">
        <v>59.93</v>
      </c>
      <c r="N9" s="14">
        <f>B8/B9-1</f>
        <v>-2.3314203730272487E-3</v>
      </c>
      <c r="O9" s="14">
        <f>C8/C9-1</f>
        <v>-2.7153416804948094E-3</v>
      </c>
      <c r="P9" s="14">
        <f>D8/D9-1</f>
        <v>-2.4702447788008675E-3</v>
      </c>
    </row>
    <row r="10" spans="1:18">
      <c r="A10" s="83" t="s">
        <v>1706</v>
      </c>
      <c r="B10">
        <v>16749</v>
      </c>
      <c r="C10">
        <v>6632</v>
      </c>
      <c r="D10" s="8">
        <v>438.9</v>
      </c>
      <c r="E10">
        <v>26740</v>
      </c>
      <c r="F10">
        <v>3255</v>
      </c>
      <c r="G10">
        <v>4528</v>
      </c>
      <c r="H10">
        <v>36.25</v>
      </c>
      <c r="I10">
        <v>160.91999999999999</v>
      </c>
      <c r="J10">
        <v>4604</v>
      </c>
      <c r="K10">
        <v>2003.8</v>
      </c>
      <c r="L10">
        <v>59.98</v>
      </c>
      <c r="N10" s="14">
        <f>B9/B10-1</f>
        <v>-1.2538061973849102E-3</v>
      </c>
      <c r="O10" s="14">
        <f>C9/C10-1</f>
        <v>-4.5235223160433602E-4</v>
      </c>
      <c r="P10" s="14">
        <f>D9/D10-1</f>
        <v>1.4581909318751585E-2</v>
      </c>
    </row>
    <row r="11" spans="1:18">
      <c r="A11" s="83" t="s">
        <v>1705</v>
      </c>
      <c r="B11">
        <v>16393</v>
      </c>
      <c r="C11">
        <v>6489</v>
      </c>
      <c r="D11" s="8">
        <v>424.4</v>
      </c>
      <c r="E11">
        <v>26560</v>
      </c>
      <c r="F11">
        <v>3216</v>
      </c>
      <c r="G11">
        <v>4427</v>
      </c>
      <c r="H11">
        <v>36.25</v>
      </c>
      <c r="I11">
        <v>159.79</v>
      </c>
      <c r="J11">
        <v>4595</v>
      </c>
      <c r="K11">
        <v>2071.6999999999998</v>
      </c>
      <c r="L11">
        <v>60.81</v>
      </c>
      <c r="N11" s="14">
        <f>B10/B11-1</f>
        <v>2.1716586347831468E-2</v>
      </c>
      <c r="O11" s="14">
        <f>C10/C11-1</f>
        <v>2.2037293881953968E-2</v>
      </c>
      <c r="P11" s="14">
        <f>D10/D11-1</f>
        <v>3.4165881244109242E-2</v>
      </c>
    </row>
    <row r="12" spans="1:18">
      <c r="A12" s="83" t="s">
        <v>1704</v>
      </c>
      <c r="B12">
        <v>15938</v>
      </c>
      <c r="C12">
        <v>6343</v>
      </c>
      <c r="D12" s="8">
        <v>418.1</v>
      </c>
      <c r="E12">
        <v>26210</v>
      </c>
      <c r="F12">
        <v>3136</v>
      </c>
      <c r="G12">
        <v>4371</v>
      </c>
      <c r="H12">
        <v>35.39</v>
      </c>
      <c r="I12">
        <v>159.56</v>
      </c>
      <c r="J12">
        <v>4559</v>
      </c>
      <c r="K12">
        <v>2002.1</v>
      </c>
      <c r="L12">
        <v>58.73</v>
      </c>
      <c r="N12" s="14">
        <f>B11/B12-1</f>
        <v>2.8548123980424167E-2</v>
      </c>
      <c r="O12" s="14">
        <f>C11/C12-1</f>
        <v>2.3017499605864744E-2</v>
      </c>
      <c r="P12" s="14">
        <f>D11/D12-1</f>
        <v>1.5068165510643272E-2</v>
      </c>
    </row>
    <row r="13" spans="1:18">
      <c r="A13" s="83" t="s">
        <v>1703</v>
      </c>
      <c r="B13">
        <v>15927</v>
      </c>
      <c r="C13">
        <v>6299</v>
      </c>
      <c r="D13" s="8">
        <v>421.9</v>
      </c>
      <c r="E13">
        <v>26330</v>
      </c>
      <c r="F13">
        <v>3111</v>
      </c>
      <c r="G13">
        <v>4347</v>
      </c>
      <c r="H13">
        <v>34.950000000000003</v>
      </c>
      <c r="I13">
        <v>158.15</v>
      </c>
      <c r="J13">
        <v>4514</v>
      </c>
      <c r="K13">
        <v>1985.9</v>
      </c>
      <c r="L13">
        <v>58.58</v>
      </c>
      <c r="N13" s="14">
        <f>B12/B13-1</f>
        <v>6.9065109562371774E-4</v>
      </c>
      <c r="O13" s="14">
        <f>C12/C13-1</f>
        <v>6.9852357517066199E-3</v>
      </c>
      <c r="P13" s="14">
        <f>D12/D13-1</f>
        <v>-9.006873666745574E-3</v>
      </c>
    </row>
    <row r="14" spans="1:18">
      <c r="A14" s="83" t="s">
        <v>1702</v>
      </c>
      <c r="B14">
        <v>15293</v>
      </c>
      <c r="C14">
        <v>6028</v>
      </c>
      <c r="D14" s="8">
        <v>407.3</v>
      </c>
      <c r="E14">
        <v>25450</v>
      </c>
      <c r="F14">
        <v>2992</v>
      </c>
      <c r="G14">
        <v>4229</v>
      </c>
      <c r="H14">
        <v>34.28</v>
      </c>
      <c r="I14">
        <v>155.18</v>
      </c>
      <c r="J14">
        <v>4415</v>
      </c>
      <c r="K14">
        <v>1985.9</v>
      </c>
      <c r="L14">
        <v>58.41</v>
      </c>
      <c r="N14" s="14">
        <f>B13/B14-1</f>
        <v>4.1456875694762418E-2</v>
      </c>
      <c r="O14" s="14">
        <f>C13/C14-1</f>
        <v>4.4956867949568657E-2</v>
      </c>
      <c r="P14" s="14">
        <f>D13/D14-1</f>
        <v>3.5845813896390855E-2</v>
      </c>
    </row>
    <row r="15" spans="1:18">
      <c r="A15" s="83" t="s">
        <v>1701</v>
      </c>
      <c r="B15">
        <v>15202</v>
      </c>
      <c r="C15">
        <v>6011</v>
      </c>
      <c r="D15" s="8">
        <v>411.9</v>
      </c>
      <c r="E15">
        <v>25140</v>
      </c>
      <c r="F15">
        <v>2956</v>
      </c>
      <c r="G15">
        <v>4179</v>
      </c>
      <c r="H15">
        <v>34.06</v>
      </c>
      <c r="I15">
        <v>151.08000000000001</v>
      </c>
      <c r="J15">
        <v>4358</v>
      </c>
      <c r="K15">
        <v>1985.9</v>
      </c>
      <c r="L15">
        <v>59.67</v>
      </c>
      <c r="N15" s="14">
        <f>B14/B15-1</f>
        <v>5.9860544665175652E-3</v>
      </c>
      <c r="O15" s="14">
        <f>C14/C15-1</f>
        <v>2.8281483946099861E-3</v>
      </c>
      <c r="P15" s="14">
        <f>D14/D15-1</f>
        <v>-1.1167759164845803E-2</v>
      </c>
    </row>
    <row r="16" spans="1:18">
      <c r="A16" s="83" t="s">
        <v>1700</v>
      </c>
      <c r="B16">
        <v>14662</v>
      </c>
      <c r="C16">
        <v>5812</v>
      </c>
      <c r="D16" s="8">
        <v>397.7</v>
      </c>
      <c r="E16">
        <v>23660</v>
      </c>
      <c r="F16">
        <v>2811</v>
      </c>
      <c r="G16">
        <v>3999</v>
      </c>
      <c r="H16">
        <v>32.42</v>
      </c>
      <c r="I16">
        <v>141.41999999999999</v>
      </c>
      <c r="J16">
        <v>4117</v>
      </c>
      <c r="K16">
        <v>2005.5</v>
      </c>
      <c r="L16">
        <v>60.13</v>
      </c>
      <c r="N16" s="14">
        <f>B15/B16-1</f>
        <v>3.6829900422861828E-2</v>
      </c>
      <c r="O16" s="14">
        <f>C15/C16-1</f>
        <v>3.4239504473503102E-2</v>
      </c>
      <c r="P16" s="14">
        <f>D15/D16-1</f>
        <v>3.5705305506663176E-2</v>
      </c>
    </row>
    <row r="17" spans="1:16" ht="13.8" customHeight="1">
      <c r="A17" s="83" t="s">
        <v>1699</v>
      </c>
      <c r="B17">
        <v>14809</v>
      </c>
      <c r="C17">
        <v>5856</v>
      </c>
      <c r="D17" s="8">
        <v>402.4</v>
      </c>
      <c r="E17">
        <v>24060</v>
      </c>
      <c r="F17">
        <v>2842</v>
      </c>
      <c r="G17">
        <v>4022</v>
      </c>
      <c r="H17">
        <v>33.130000000000003</v>
      </c>
      <c r="I17">
        <v>145.94999999999999</v>
      </c>
      <c r="J17">
        <v>4224</v>
      </c>
      <c r="K17">
        <v>1979.2</v>
      </c>
      <c r="L17">
        <v>60.52</v>
      </c>
      <c r="N17" s="14">
        <f>B16/B17-1</f>
        <v>-9.9263961104734122E-3</v>
      </c>
      <c r="O17" s="14">
        <f>C16/C17-1</f>
        <v>-7.5136612021857729E-3</v>
      </c>
      <c r="P17" s="14">
        <f>D16/D17-1</f>
        <v>-1.1679920477137173E-2</v>
      </c>
    </row>
    <row r="18" spans="1:16" ht="13.8" customHeight="1">
      <c r="A18" s="83" t="s">
        <v>1698</v>
      </c>
      <c r="B18">
        <v>15217</v>
      </c>
      <c r="C18">
        <v>6010</v>
      </c>
      <c r="D18" s="8">
        <v>417.9</v>
      </c>
      <c r="E18">
        <v>24890</v>
      </c>
      <c r="F18">
        <v>2944</v>
      </c>
      <c r="G18">
        <v>4127</v>
      </c>
      <c r="H18">
        <v>33.67</v>
      </c>
      <c r="I18">
        <v>149.83000000000001</v>
      </c>
      <c r="J18">
        <v>4328</v>
      </c>
      <c r="K18">
        <v>1929.1</v>
      </c>
      <c r="L18">
        <v>58.85</v>
      </c>
      <c r="N18" s="14">
        <f>B17/B18-1</f>
        <v>-2.6812118025892118E-2</v>
      </c>
      <c r="O18" s="14">
        <f>C17/C18-1</f>
        <v>-2.5623960066555762E-2</v>
      </c>
      <c r="P18" s="14">
        <f>D17/D18-1</f>
        <v>-3.7090212969609904E-2</v>
      </c>
    </row>
    <row r="19" spans="1:16" ht="13.8" customHeight="1">
      <c r="A19" s="83" t="s">
        <v>1697</v>
      </c>
      <c r="B19">
        <v>15252</v>
      </c>
      <c r="C19">
        <v>6027</v>
      </c>
      <c r="D19" s="8">
        <v>418.3</v>
      </c>
      <c r="E19">
        <v>25480</v>
      </c>
      <c r="F19">
        <v>3009</v>
      </c>
      <c r="G19">
        <v>4160</v>
      </c>
      <c r="H19">
        <v>33.409999999999997</v>
      </c>
      <c r="I19">
        <v>149.97</v>
      </c>
      <c r="J19">
        <v>4309</v>
      </c>
      <c r="K19">
        <v>1830</v>
      </c>
      <c r="L19">
        <v>55.67</v>
      </c>
      <c r="N19" s="14">
        <f>B18/B19-1</f>
        <v>-2.2947810123262746E-3</v>
      </c>
      <c r="O19" s="14">
        <f>C18/C19-1</f>
        <v>-2.8206404513024808E-3</v>
      </c>
      <c r="P19" s="14">
        <f>D18/D19-1</f>
        <v>-9.5625149414302335E-4</v>
      </c>
    </row>
    <row r="20" spans="1:16" ht="13.8" customHeight="1">
      <c r="A20" s="83" t="s">
        <v>1696</v>
      </c>
      <c r="B20">
        <v>15387</v>
      </c>
      <c r="C20">
        <v>6089</v>
      </c>
      <c r="D20" s="8">
        <v>424.8</v>
      </c>
      <c r="E20">
        <v>26030</v>
      </c>
      <c r="F20">
        <v>3015</v>
      </c>
      <c r="G20">
        <v>4163</v>
      </c>
      <c r="H20">
        <v>33.51</v>
      </c>
      <c r="I20">
        <v>147.18</v>
      </c>
      <c r="J20">
        <v>4288</v>
      </c>
      <c r="K20">
        <v>1849</v>
      </c>
      <c r="L20">
        <v>56.38</v>
      </c>
      <c r="N20" s="14">
        <f>B19/B20-1</f>
        <v>-8.773640085786738E-3</v>
      </c>
      <c r="O20" s="14">
        <f>C19/C20-1</f>
        <v>-1.0182295943504727E-2</v>
      </c>
      <c r="P20" s="14">
        <f>D19/D20-1</f>
        <v>-1.5301318267419983E-2</v>
      </c>
    </row>
    <row r="21" spans="1:16" ht="13.8" customHeight="1">
      <c r="A21" s="83" t="s">
        <v>1695</v>
      </c>
      <c r="B21">
        <v>15563</v>
      </c>
      <c r="C21">
        <v>6156</v>
      </c>
      <c r="D21" s="8">
        <v>434.7</v>
      </c>
      <c r="E21">
        <v>26420</v>
      </c>
      <c r="F21">
        <v>3014</v>
      </c>
      <c r="G21">
        <v>4189</v>
      </c>
      <c r="H21">
        <v>33.96</v>
      </c>
      <c r="I21">
        <v>147.44</v>
      </c>
      <c r="J21">
        <v>4320</v>
      </c>
      <c r="K21">
        <v>1925.2</v>
      </c>
      <c r="L21">
        <v>58.11</v>
      </c>
      <c r="N21" s="14">
        <f>B20/B21-1</f>
        <v>-1.1308873610486381E-2</v>
      </c>
      <c r="O21" s="14">
        <f>C20/C21-1</f>
        <v>-1.0883690708252125E-2</v>
      </c>
      <c r="P21" s="14">
        <f>D20/D21-1</f>
        <v>-2.2774327122153104E-2</v>
      </c>
    </row>
    <row r="22" spans="1:16">
      <c r="A22" s="83" t="s">
        <v>1694</v>
      </c>
      <c r="B22">
        <v>15876</v>
      </c>
      <c r="C22">
        <v>6289</v>
      </c>
      <c r="D22" s="8">
        <v>440.4</v>
      </c>
      <c r="E22">
        <v>27300</v>
      </c>
      <c r="F22">
        <v>3109</v>
      </c>
      <c r="G22">
        <v>4285</v>
      </c>
      <c r="H22">
        <v>34.619999999999997</v>
      </c>
      <c r="I22">
        <v>151.88</v>
      </c>
      <c r="J22">
        <v>4450</v>
      </c>
      <c r="K22">
        <v>1923.6</v>
      </c>
      <c r="L22">
        <v>57.98</v>
      </c>
      <c r="N22" s="14">
        <f>B21/B22-1</f>
        <v>-1.9715293524817379E-2</v>
      </c>
      <c r="O22" s="14">
        <f>C21/C22-1</f>
        <v>-2.1148036253776481E-2</v>
      </c>
      <c r="P22" s="14">
        <f>D21/D22-1</f>
        <v>-1.2942779291553075E-2</v>
      </c>
    </row>
    <row r="23" spans="1:16">
      <c r="A23" s="83" t="s">
        <v>1693</v>
      </c>
      <c r="B23">
        <v>15736</v>
      </c>
      <c r="C23">
        <v>6229</v>
      </c>
      <c r="D23" s="8">
        <v>430.2</v>
      </c>
      <c r="E23">
        <v>27050</v>
      </c>
      <c r="F23">
        <v>3090</v>
      </c>
      <c r="G23">
        <v>4236</v>
      </c>
      <c r="H23">
        <v>34.58</v>
      </c>
      <c r="I23">
        <v>152.6</v>
      </c>
      <c r="J23">
        <v>4457</v>
      </c>
      <c r="K23">
        <v>1919.2</v>
      </c>
      <c r="L23">
        <v>57.64</v>
      </c>
      <c r="N23" s="14">
        <f>B22/B23-1</f>
        <v>8.8967971530249379E-3</v>
      </c>
      <c r="O23" s="14">
        <f>C22/C23-1</f>
        <v>9.6323647455449635E-3</v>
      </c>
      <c r="P23" s="14">
        <f>D22/D23-1</f>
        <v>2.3709902370990132E-2</v>
      </c>
    </row>
    <row r="24" spans="1:16">
      <c r="A24" s="83" t="s">
        <v>1692</v>
      </c>
      <c r="B24">
        <v>15868</v>
      </c>
      <c r="C24">
        <v>6268</v>
      </c>
      <c r="D24" s="8">
        <v>433.3</v>
      </c>
      <c r="E24">
        <v>27830</v>
      </c>
      <c r="F24">
        <v>3164</v>
      </c>
      <c r="G24">
        <v>4292</v>
      </c>
      <c r="H24">
        <v>34.840000000000003</v>
      </c>
      <c r="I24">
        <v>154.68</v>
      </c>
      <c r="J24">
        <v>4516</v>
      </c>
      <c r="K24">
        <v>1940.7</v>
      </c>
      <c r="L24">
        <v>57.65</v>
      </c>
      <c r="N24" s="14">
        <f>B23/B24-1</f>
        <v>-8.3186286866649972E-3</v>
      </c>
      <c r="O24" s="14">
        <f>C23/C24-1</f>
        <v>-6.222080408423758E-3</v>
      </c>
      <c r="P24" s="14">
        <f>D23/D24-1</f>
        <v>-7.1543964920378622E-3</v>
      </c>
    </row>
    <row r="25" spans="1:16">
      <c r="A25" s="83" t="s">
        <v>1691</v>
      </c>
      <c r="B25">
        <v>15634</v>
      </c>
      <c r="C25">
        <v>6186</v>
      </c>
      <c r="D25" s="8">
        <v>429.8</v>
      </c>
      <c r="E25">
        <v>27100</v>
      </c>
      <c r="F25">
        <v>3093</v>
      </c>
      <c r="G25">
        <v>4257</v>
      </c>
      <c r="H25">
        <v>34.35</v>
      </c>
      <c r="I25">
        <v>149.53</v>
      </c>
      <c r="J25">
        <v>4406</v>
      </c>
      <c r="K25">
        <v>1913.5</v>
      </c>
      <c r="L25">
        <v>56.87</v>
      </c>
      <c r="N25" s="14">
        <f>B24/B25-1</f>
        <v>1.4967378789817021E-2</v>
      </c>
      <c r="O25" s="14">
        <f>C24/C25-1</f>
        <v>1.3255738764953229E-2</v>
      </c>
      <c r="P25" s="14">
        <f>D24/D25-1</f>
        <v>8.1433224755700362E-3</v>
      </c>
    </row>
    <row r="26" spans="1:16">
      <c r="A26" s="83" t="s">
        <v>1690</v>
      </c>
      <c r="B26">
        <v>15588</v>
      </c>
      <c r="C26">
        <v>6163</v>
      </c>
      <c r="D26" s="8">
        <v>431</v>
      </c>
      <c r="E26">
        <v>27170</v>
      </c>
      <c r="F26">
        <v>3062</v>
      </c>
      <c r="G26">
        <v>4219</v>
      </c>
      <c r="H26">
        <v>34.5</v>
      </c>
      <c r="I26">
        <v>146.87</v>
      </c>
      <c r="J26">
        <v>4370</v>
      </c>
      <c r="K26">
        <v>1893.7</v>
      </c>
      <c r="L26">
        <v>55.84</v>
      </c>
      <c r="N26" s="14">
        <f>B25/B26-1</f>
        <v>2.9509879394404859E-3</v>
      </c>
      <c r="O26" s="14">
        <f>C25/C26-1</f>
        <v>3.731948726269696E-3</v>
      </c>
      <c r="P26" s="14">
        <f>D25/D26-1</f>
        <v>-2.7842227378189754E-3</v>
      </c>
    </row>
    <row r="27" spans="1:16">
      <c r="A27" s="83" t="s">
        <v>1689</v>
      </c>
      <c r="B27">
        <v>15850</v>
      </c>
      <c r="C27">
        <v>6265</v>
      </c>
      <c r="D27" s="8">
        <v>436.4</v>
      </c>
      <c r="E27">
        <v>28120</v>
      </c>
      <c r="F27">
        <v>3134</v>
      </c>
      <c r="G27">
        <v>4327</v>
      </c>
      <c r="H27">
        <v>35.28</v>
      </c>
      <c r="I27">
        <v>150.31</v>
      </c>
      <c r="J27">
        <v>4464</v>
      </c>
      <c r="K27">
        <v>1913.4</v>
      </c>
      <c r="L27">
        <v>56.23</v>
      </c>
      <c r="N27" s="14">
        <f>B26/B27-1</f>
        <v>-1.6529968454258692E-2</v>
      </c>
      <c r="O27" s="14">
        <f>C26/C27-1</f>
        <v>-1.6280925778132449E-2</v>
      </c>
      <c r="P27" s="14">
        <f>D26/D27-1</f>
        <v>-1.2373968835930338E-2</v>
      </c>
    </row>
    <row r="28" spans="1:16">
      <c r="A28" s="83" t="s">
        <v>1688</v>
      </c>
      <c r="B28">
        <v>15926</v>
      </c>
      <c r="C28">
        <v>6312</v>
      </c>
      <c r="D28" s="8">
        <v>437.3</v>
      </c>
      <c r="E28">
        <v>27880</v>
      </c>
      <c r="F28">
        <v>3157</v>
      </c>
      <c r="G28">
        <v>4304</v>
      </c>
      <c r="H28">
        <v>35.07</v>
      </c>
      <c r="I28">
        <v>152.69</v>
      </c>
      <c r="J28">
        <v>4478</v>
      </c>
      <c r="K28">
        <v>1941.9</v>
      </c>
      <c r="L28">
        <v>56.55</v>
      </c>
      <c r="N28" s="14">
        <f>B27/B28-1</f>
        <v>-4.7720708275775792E-3</v>
      </c>
      <c r="O28" s="14">
        <f>C27/C28-1</f>
        <v>-7.4461343472750352E-3</v>
      </c>
      <c r="P28" s="14">
        <f>D27/D28-1</f>
        <v>-2.0580836954037229E-3</v>
      </c>
    </row>
    <row r="29" spans="1:16">
      <c r="A29" s="83" t="s">
        <v>1687</v>
      </c>
      <c r="B29">
        <v>16443</v>
      </c>
      <c r="C29">
        <v>6517</v>
      </c>
      <c r="D29" s="8">
        <v>453.1</v>
      </c>
      <c r="E29">
        <v>28690</v>
      </c>
      <c r="F29">
        <v>3302</v>
      </c>
      <c r="G29">
        <v>4464</v>
      </c>
      <c r="H29">
        <v>35.46</v>
      </c>
      <c r="I29">
        <v>157.52000000000001</v>
      </c>
      <c r="J29">
        <v>4582</v>
      </c>
      <c r="K29">
        <v>1958.9</v>
      </c>
      <c r="L29">
        <v>57.19</v>
      </c>
      <c r="N29" s="14">
        <f>B28/B29-1</f>
        <v>-3.1441950982180833E-2</v>
      </c>
      <c r="O29" s="14">
        <f>C28/C29-1</f>
        <v>-3.1456191499156017E-2</v>
      </c>
      <c r="P29" s="14">
        <f>D28/D29-1</f>
        <v>-3.4870889428382235E-2</v>
      </c>
    </row>
    <row r="30" spans="1:16">
      <c r="A30" s="83" t="s">
        <v>1686</v>
      </c>
      <c r="B30">
        <v>16162</v>
      </c>
      <c r="C30">
        <v>6401</v>
      </c>
      <c r="D30" s="8">
        <v>445.7</v>
      </c>
      <c r="E30">
        <v>28220</v>
      </c>
      <c r="F30">
        <v>3225</v>
      </c>
      <c r="G30">
        <v>4393</v>
      </c>
      <c r="H30">
        <v>35.229999999999997</v>
      </c>
      <c r="I30">
        <v>154.16999999999999</v>
      </c>
      <c r="J30">
        <v>4536</v>
      </c>
      <c r="K30">
        <v>1962.2</v>
      </c>
      <c r="L30">
        <v>56.72</v>
      </c>
      <c r="N30" s="14">
        <f>B29/B30-1</f>
        <v>1.7386462071525832E-2</v>
      </c>
      <c r="O30" s="14">
        <f>C29/C30-1</f>
        <v>1.8122168411185857E-2</v>
      </c>
      <c r="P30" s="14">
        <f>D29/D30-1</f>
        <v>1.6603096253085203E-2</v>
      </c>
    </row>
    <row r="31" spans="1:16">
      <c r="A31" s="83" t="s">
        <v>1685</v>
      </c>
      <c r="B31">
        <v>16086</v>
      </c>
      <c r="C31">
        <v>6373</v>
      </c>
      <c r="D31" s="8">
        <v>438.8</v>
      </c>
      <c r="E31">
        <v>27790</v>
      </c>
      <c r="F31">
        <v>3212</v>
      </c>
      <c r="G31">
        <v>4383</v>
      </c>
      <c r="H31">
        <v>34.51</v>
      </c>
      <c r="I31">
        <v>155.43</v>
      </c>
      <c r="J31">
        <v>4505</v>
      </c>
      <c r="K31">
        <v>1955</v>
      </c>
      <c r="L31">
        <v>56.01</v>
      </c>
      <c r="N31" s="14">
        <f>B30/B31-1</f>
        <v>4.7246052467984079E-3</v>
      </c>
      <c r="O31" s="14">
        <f>C30/C31-1</f>
        <v>4.3935352267379102E-3</v>
      </c>
      <c r="P31" s="14">
        <f>D30/D31-1</f>
        <v>1.5724703737465706E-2</v>
      </c>
    </row>
    <row r="32" spans="1:16">
      <c r="A32" s="83" t="s">
        <v>1684</v>
      </c>
      <c r="B32">
        <v>15648</v>
      </c>
      <c r="C32">
        <v>6174</v>
      </c>
      <c r="D32" s="8">
        <v>429.9</v>
      </c>
      <c r="E32">
        <v>27070</v>
      </c>
      <c r="F32">
        <v>3102</v>
      </c>
      <c r="G32">
        <v>4237</v>
      </c>
      <c r="H32">
        <v>33.729999999999997</v>
      </c>
      <c r="I32">
        <v>150.86000000000001</v>
      </c>
      <c r="J32">
        <v>4399</v>
      </c>
      <c r="K32">
        <v>1924.9</v>
      </c>
      <c r="L32">
        <v>56.7</v>
      </c>
      <c r="N32" s="14">
        <f>B31/B32-1</f>
        <v>2.7990797546012303E-2</v>
      </c>
      <c r="O32" s="14">
        <f>C31/C32-1</f>
        <v>3.2231940395205605E-2</v>
      </c>
      <c r="P32" s="14">
        <f>D31/D32-1</f>
        <v>2.0702488950918863E-2</v>
      </c>
    </row>
    <row r="33" spans="1:16">
      <c r="A33" s="83" t="s">
        <v>1683</v>
      </c>
      <c r="B33">
        <v>16152</v>
      </c>
      <c r="C33">
        <v>6392</v>
      </c>
      <c r="D33" s="8">
        <v>441.9</v>
      </c>
      <c r="E33">
        <v>27690</v>
      </c>
      <c r="F33">
        <v>3210</v>
      </c>
      <c r="G33">
        <v>4414</v>
      </c>
      <c r="H33">
        <v>34.409999999999997</v>
      </c>
      <c r="I33">
        <v>151.97999999999999</v>
      </c>
      <c r="J33">
        <v>4450</v>
      </c>
      <c r="K33">
        <v>1918.4</v>
      </c>
      <c r="L33">
        <v>56.51</v>
      </c>
      <c r="N33" s="14">
        <f>B32/B33-1</f>
        <v>-3.1203566121842496E-2</v>
      </c>
      <c r="O33" s="14">
        <f>C32/C33-1</f>
        <v>-3.4105131414267853E-2</v>
      </c>
      <c r="P33" s="14">
        <f>D32/D33-1</f>
        <v>-2.7155465037338788E-2</v>
      </c>
    </row>
    <row r="34" spans="1:16">
      <c r="A34" s="83" t="s">
        <v>1682</v>
      </c>
      <c r="B34">
        <v>15835</v>
      </c>
      <c r="C34">
        <v>6267</v>
      </c>
      <c r="D34" s="8">
        <v>430.4</v>
      </c>
      <c r="E34">
        <v>26770</v>
      </c>
      <c r="F34">
        <v>3155</v>
      </c>
      <c r="G34">
        <v>4269</v>
      </c>
      <c r="H34">
        <v>33.729999999999997</v>
      </c>
      <c r="I34">
        <v>149.05000000000001</v>
      </c>
      <c r="J34">
        <v>4348</v>
      </c>
      <c r="K34">
        <v>1921.1</v>
      </c>
      <c r="L34">
        <v>56.73</v>
      </c>
      <c r="N34" s="14">
        <f>B33/B34-1</f>
        <v>2.0018945374171038E-2</v>
      </c>
      <c r="O34" s="14">
        <f>C33/C34-1</f>
        <v>1.994574756661871E-2</v>
      </c>
      <c r="P34" s="14">
        <f>D33/D34-1</f>
        <v>2.6719330855018653E-2</v>
      </c>
    </row>
    <row r="35" spans="1:16">
      <c r="A35" s="83" t="s">
        <v>1681</v>
      </c>
      <c r="B35">
        <v>16335</v>
      </c>
      <c r="C35">
        <v>6480</v>
      </c>
      <c r="D35" s="8">
        <v>443.1</v>
      </c>
      <c r="E35">
        <v>27390</v>
      </c>
      <c r="F35">
        <v>3267</v>
      </c>
      <c r="G35">
        <v>4387</v>
      </c>
      <c r="H35">
        <v>34.299999999999997</v>
      </c>
      <c r="I35">
        <v>151.07</v>
      </c>
      <c r="J35">
        <v>4410</v>
      </c>
      <c r="K35">
        <v>1957.7</v>
      </c>
      <c r="L35">
        <v>57.66</v>
      </c>
      <c r="N35" s="14">
        <f>B34/B35-1</f>
        <v>-3.0609121518212379E-2</v>
      </c>
      <c r="O35" s="14">
        <f>C34/C35-1</f>
        <v>-3.2870370370370328E-2</v>
      </c>
      <c r="P35" s="14">
        <f>D34/D35-1</f>
        <v>-2.8661701647483717E-2</v>
      </c>
    </row>
    <row r="36" spans="1:16">
      <c r="A36" s="83" t="s">
        <v>1680</v>
      </c>
      <c r="B36">
        <v>15965</v>
      </c>
      <c r="C36">
        <v>6319</v>
      </c>
      <c r="D36" s="8">
        <v>433.6</v>
      </c>
      <c r="E36">
        <v>27170</v>
      </c>
      <c r="F36">
        <v>3203</v>
      </c>
      <c r="G36">
        <v>4295</v>
      </c>
      <c r="H36">
        <v>33.880000000000003</v>
      </c>
      <c r="I36">
        <v>145.47</v>
      </c>
      <c r="J36">
        <v>4299</v>
      </c>
      <c r="K36">
        <v>1961.1</v>
      </c>
      <c r="L36">
        <v>58.68</v>
      </c>
      <c r="N36" s="14">
        <f>B35/B36-1</f>
        <v>2.3175696836830628E-2</v>
      </c>
      <c r="O36" s="14">
        <f>C35/C36-1</f>
        <v>2.5478714986548523E-2</v>
      </c>
      <c r="P36" s="14">
        <f>D35/D36-1</f>
        <v>2.1909594095941065E-2</v>
      </c>
    </row>
    <row r="37" spans="1:16">
      <c r="A37" s="83" t="s">
        <v>1679</v>
      </c>
      <c r="B37">
        <v>16051</v>
      </c>
      <c r="C37">
        <v>6360</v>
      </c>
      <c r="D37" s="8">
        <v>436.1</v>
      </c>
      <c r="E37">
        <v>27250</v>
      </c>
      <c r="F37">
        <v>3239</v>
      </c>
      <c r="G37">
        <v>4328</v>
      </c>
      <c r="H37">
        <v>33.76</v>
      </c>
      <c r="I37">
        <v>145.47999999999999</v>
      </c>
      <c r="J37">
        <v>4282</v>
      </c>
      <c r="K37">
        <v>1948.6</v>
      </c>
      <c r="L37">
        <v>58.82</v>
      </c>
      <c r="N37" s="14">
        <f>B36/B37-1</f>
        <v>-5.3579216248208494E-3</v>
      </c>
      <c r="O37" s="14">
        <f>C36/C37-1</f>
        <v>-6.4465408805031155E-3</v>
      </c>
      <c r="P37" s="14">
        <f>D36/D37-1</f>
        <v>-5.7326301307040195E-3</v>
      </c>
    </row>
    <row r="38" spans="1:16">
      <c r="A38" s="83" t="s">
        <v>1678</v>
      </c>
      <c r="B38">
        <v>15978</v>
      </c>
      <c r="C38">
        <v>6334</v>
      </c>
      <c r="D38" s="8">
        <v>436.9</v>
      </c>
      <c r="E38">
        <v>27020</v>
      </c>
      <c r="F38">
        <v>3230</v>
      </c>
      <c r="G38">
        <v>4343</v>
      </c>
      <c r="H38">
        <v>33.1</v>
      </c>
      <c r="I38">
        <v>142.97999999999999</v>
      </c>
      <c r="J38">
        <v>4205</v>
      </c>
      <c r="K38">
        <v>1946.9</v>
      </c>
      <c r="L38">
        <v>58.34</v>
      </c>
      <c r="N38" s="14">
        <f>B37/B38-1</f>
        <v>4.5687820753537167E-3</v>
      </c>
      <c r="O38" s="14">
        <f>C37/C38-1</f>
        <v>4.1048310704137059E-3</v>
      </c>
      <c r="P38" s="14">
        <f>D37/D38-1</f>
        <v>-1.8310826276034531E-3</v>
      </c>
    </row>
    <row r="39" spans="1:16">
      <c r="A39" s="83" t="s">
        <v>1677</v>
      </c>
      <c r="B39">
        <v>16265</v>
      </c>
      <c r="C39">
        <v>6450</v>
      </c>
      <c r="D39" s="8">
        <v>441.7</v>
      </c>
      <c r="E39">
        <v>27680</v>
      </c>
      <c r="F39">
        <v>3292</v>
      </c>
      <c r="G39">
        <v>4401</v>
      </c>
      <c r="H39">
        <v>33.43</v>
      </c>
      <c r="I39">
        <v>137.94999999999999</v>
      </c>
      <c r="J39">
        <v>4192</v>
      </c>
      <c r="K39">
        <v>1977.1</v>
      </c>
      <c r="L39">
        <v>58.88</v>
      </c>
      <c r="N39" s="14">
        <f>B38/B39-1</f>
        <v>-1.7645250537964952E-2</v>
      </c>
      <c r="O39" s="14">
        <f>C38/C39-1</f>
        <v>-1.7984496124030969E-2</v>
      </c>
      <c r="P39" s="14">
        <f>D38/D39-1</f>
        <v>-1.0867104369481573E-2</v>
      </c>
    </row>
    <row r="40" spans="1:16">
      <c r="A40" s="83" t="s">
        <v>1676</v>
      </c>
      <c r="B40">
        <v>15890</v>
      </c>
      <c r="C40">
        <v>6324</v>
      </c>
      <c r="D40" s="8">
        <v>433.1</v>
      </c>
      <c r="E40">
        <v>27310</v>
      </c>
      <c r="F40">
        <v>3228</v>
      </c>
      <c r="G40">
        <v>4321</v>
      </c>
      <c r="H40">
        <v>33.299999999999997</v>
      </c>
      <c r="I40">
        <v>133.13</v>
      </c>
      <c r="J40">
        <v>4124</v>
      </c>
      <c r="K40">
        <v>2011.2</v>
      </c>
      <c r="L40">
        <v>59.49</v>
      </c>
      <c r="N40" s="14">
        <f>B39/B40-1</f>
        <v>2.3599748269351739E-2</v>
      </c>
      <c r="O40" s="14">
        <f>C39/C40-1</f>
        <v>1.9924098671726842E-2</v>
      </c>
      <c r="P40" s="14">
        <f>D39/D40-1</f>
        <v>1.985684599399673E-2</v>
      </c>
    </row>
    <row r="41" spans="1:16">
      <c r="A41" s="83" t="s">
        <v>1675</v>
      </c>
      <c r="B41">
        <v>15957</v>
      </c>
      <c r="C41">
        <v>6391</v>
      </c>
      <c r="D41" s="8">
        <v>436.7</v>
      </c>
      <c r="E41">
        <v>27650</v>
      </c>
      <c r="F41">
        <v>3288</v>
      </c>
      <c r="G41">
        <v>4354</v>
      </c>
      <c r="H41">
        <v>33.67</v>
      </c>
      <c r="I41">
        <v>132.66999999999999</v>
      </c>
      <c r="J41">
        <v>4136</v>
      </c>
      <c r="K41">
        <v>2017.5</v>
      </c>
      <c r="L41">
        <v>58.73</v>
      </c>
      <c r="N41" s="14">
        <f>B40/B41-1</f>
        <v>-4.1987842326252078E-3</v>
      </c>
      <c r="O41" s="14">
        <f>C40/C41-1</f>
        <v>-1.0483492411203277E-2</v>
      </c>
      <c r="P41" s="14">
        <f>D40/D41-1</f>
        <v>-8.2436455232424155E-3</v>
      </c>
    </row>
    <row r="42" spans="1:16">
      <c r="A42" s="83" t="s">
        <v>1674</v>
      </c>
      <c r="B42">
        <v>15907</v>
      </c>
      <c r="C42">
        <v>6451</v>
      </c>
      <c r="D42" s="8">
        <v>432.7</v>
      </c>
      <c r="E42">
        <v>27900</v>
      </c>
      <c r="F42">
        <v>3273</v>
      </c>
      <c r="G42">
        <v>4365</v>
      </c>
      <c r="H42">
        <v>34.1</v>
      </c>
      <c r="I42">
        <v>132.1</v>
      </c>
      <c r="J42">
        <v>4169</v>
      </c>
      <c r="K42">
        <v>1989.6</v>
      </c>
      <c r="L42">
        <v>57.95</v>
      </c>
      <c r="N42" s="14">
        <f>B41/B42-1</f>
        <v>3.1432702583769068E-3</v>
      </c>
      <c r="O42" s="14">
        <f>C41/C42-1</f>
        <v>-9.3008835839404336E-3</v>
      </c>
      <c r="P42" s="14">
        <f>D41/D42-1</f>
        <v>9.2442801016869858E-3</v>
      </c>
    </row>
    <row r="43" spans="1:16">
      <c r="A43" s="83" t="s">
        <v>1673</v>
      </c>
      <c r="B43">
        <v>15885</v>
      </c>
      <c r="C43">
        <v>6460</v>
      </c>
      <c r="D43" s="8">
        <v>430.4</v>
      </c>
      <c r="E43">
        <v>27750</v>
      </c>
      <c r="F43">
        <v>3278</v>
      </c>
      <c r="G43">
        <v>4416</v>
      </c>
      <c r="H43">
        <v>33.81</v>
      </c>
      <c r="I43">
        <v>129.79</v>
      </c>
      <c r="J43">
        <v>4134</v>
      </c>
      <c r="K43">
        <v>1983</v>
      </c>
      <c r="L43">
        <v>57.9</v>
      </c>
      <c r="N43" s="14">
        <f>B42/B43-1</f>
        <v>1.3849543594586233E-3</v>
      </c>
      <c r="O43" s="14">
        <f>C42/C43-1</f>
        <v>-1.3931888544891358E-3</v>
      </c>
      <c r="P43" s="14">
        <f>D42/D43-1</f>
        <v>5.3438661710036861E-3</v>
      </c>
    </row>
    <row r="44" spans="1:16">
      <c r="A44" s="83" t="s">
        <v>1672</v>
      </c>
      <c r="B44">
        <v>15785</v>
      </c>
      <c r="C44">
        <v>6430</v>
      </c>
      <c r="D44" s="8">
        <v>432.2</v>
      </c>
      <c r="E44">
        <v>27780</v>
      </c>
      <c r="F44">
        <v>3315</v>
      </c>
      <c r="G44">
        <v>4391</v>
      </c>
      <c r="H44">
        <v>33.89</v>
      </c>
      <c r="I44">
        <v>130.59</v>
      </c>
      <c r="J44">
        <v>4138</v>
      </c>
      <c r="K44">
        <v>2004.5</v>
      </c>
      <c r="L44">
        <v>58.48</v>
      </c>
      <c r="N44" s="14">
        <f>B43/B44-1</f>
        <v>6.3351282863477465E-3</v>
      </c>
      <c r="O44" s="14">
        <f>C43/C44-1</f>
        <v>4.6656298600311619E-3</v>
      </c>
      <c r="P44" s="14">
        <f>D43/D44-1</f>
        <v>-4.1647385469689713E-3</v>
      </c>
    </row>
    <row r="45" spans="1:16">
      <c r="A45" s="83" t="s">
        <v>1671</v>
      </c>
      <c r="B45">
        <v>15618</v>
      </c>
      <c r="C45">
        <v>6344</v>
      </c>
      <c r="D45" s="8">
        <v>422.9</v>
      </c>
      <c r="E45">
        <v>27260</v>
      </c>
      <c r="F45">
        <v>3334</v>
      </c>
      <c r="G45">
        <v>4319</v>
      </c>
      <c r="H45">
        <v>33.49</v>
      </c>
      <c r="I45">
        <v>130.63999999999999</v>
      </c>
      <c r="J45">
        <v>4105</v>
      </c>
      <c r="K45">
        <v>2007.2</v>
      </c>
      <c r="L45">
        <v>59.16</v>
      </c>
      <c r="N45" s="14">
        <f>B44/B45-1</f>
        <v>1.0692790370085747E-2</v>
      </c>
      <c r="O45" s="14">
        <f>C44/C45-1</f>
        <v>1.3556116015132513E-2</v>
      </c>
      <c r="P45" s="14">
        <f>D44/D45-1</f>
        <v>2.1991014424213695E-2</v>
      </c>
    </row>
    <row r="46" spans="1:16">
      <c r="A46" s="83" t="s">
        <v>1670</v>
      </c>
      <c r="B46">
        <v>15626</v>
      </c>
      <c r="C46">
        <v>6370</v>
      </c>
      <c r="D46" s="8">
        <v>422.1</v>
      </c>
      <c r="E46">
        <v>27690</v>
      </c>
      <c r="F46">
        <v>3331</v>
      </c>
      <c r="G46">
        <v>4324</v>
      </c>
      <c r="H46">
        <v>33.270000000000003</v>
      </c>
      <c r="I46">
        <v>131.46</v>
      </c>
      <c r="J46">
        <v>4109</v>
      </c>
      <c r="K46">
        <v>1968.7</v>
      </c>
      <c r="L46">
        <v>58.53</v>
      </c>
      <c r="N46" s="14">
        <f>B45/B46-1</f>
        <v>-5.119672340969661E-4</v>
      </c>
      <c r="O46" s="14">
        <f>C45/C46-1</f>
        <v>-4.0816326530612734E-3</v>
      </c>
      <c r="P46" s="14">
        <f>D45/D46-1</f>
        <v>1.8952854773748307E-3</v>
      </c>
    </row>
    <row r="47" spans="1:16">
      <c r="A47" s="83" t="s">
        <v>1669</v>
      </c>
      <c r="B47">
        <v>15007</v>
      </c>
      <c r="C47">
        <v>6097</v>
      </c>
      <c r="D47" s="8">
        <v>405.9</v>
      </c>
      <c r="E47">
        <v>26630</v>
      </c>
      <c r="F47">
        <v>3239</v>
      </c>
      <c r="G47">
        <v>4153</v>
      </c>
      <c r="H47">
        <v>32.24</v>
      </c>
      <c r="I47">
        <v>127.89</v>
      </c>
      <c r="J47">
        <v>3971</v>
      </c>
      <c r="K47">
        <v>1978</v>
      </c>
      <c r="L47">
        <v>59.39</v>
      </c>
      <c r="N47" s="14">
        <f>B46/B47-1</f>
        <v>4.1247417871659975E-2</v>
      </c>
      <c r="O47" s="14">
        <f>C46/C47-1</f>
        <v>4.4776119402984982E-2</v>
      </c>
      <c r="P47" s="14">
        <f>D46/D47-1</f>
        <v>3.9911308203991247E-2</v>
      </c>
    </row>
    <row r="48" spans="1:16">
      <c r="A48" s="83" t="s">
        <v>1668</v>
      </c>
      <c r="B48">
        <v>14780</v>
      </c>
      <c r="C48">
        <v>6019</v>
      </c>
      <c r="D48" s="8">
        <v>400.5</v>
      </c>
      <c r="E48">
        <v>26460</v>
      </c>
      <c r="F48">
        <v>3225</v>
      </c>
      <c r="G48">
        <v>4062</v>
      </c>
      <c r="H48">
        <v>31.86</v>
      </c>
      <c r="I48">
        <v>125.24</v>
      </c>
      <c r="J48">
        <v>3917</v>
      </c>
      <c r="K48">
        <v>1989.1</v>
      </c>
      <c r="L48">
        <v>59.02</v>
      </c>
      <c r="N48" s="14">
        <f>B47/B48-1</f>
        <v>1.5358592692828132E-2</v>
      </c>
      <c r="O48" s="14">
        <f>C47/C48-1</f>
        <v>1.2958963282937441E-2</v>
      </c>
      <c r="P48" s="14">
        <f>D47/D48-1</f>
        <v>1.348314606741563E-2</v>
      </c>
    </row>
    <row r="49" spans="1:16">
      <c r="A49" s="83" t="s">
        <v>1667</v>
      </c>
      <c r="B49">
        <v>15309</v>
      </c>
      <c r="C49">
        <v>6288</v>
      </c>
      <c r="D49" s="8">
        <v>422.6</v>
      </c>
      <c r="E49">
        <v>27730</v>
      </c>
      <c r="F49">
        <v>3225</v>
      </c>
      <c r="G49">
        <v>4181</v>
      </c>
      <c r="H49">
        <v>31.91</v>
      </c>
      <c r="I49">
        <v>117.94</v>
      </c>
      <c r="J49">
        <v>3862</v>
      </c>
      <c r="K49">
        <v>1867.5</v>
      </c>
      <c r="L49">
        <v>55.95</v>
      </c>
      <c r="N49" s="14">
        <f>B48/B49-1</f>
        <v>-3.4554837023972773E-2</v>
      </c>
      <c r="O49" s="14">
        <f>C48/C49-1</f>
        <v>-4.2779898218829548E-2</v>
      </c>
      <c r="P49" s="14">
        <f>D48/D49-1</f>
        <v>-5.2295314718409869E-2</v>
      </c>
    </row>
    <row r="50" spans="1:16">
      <c r="A50" s="83" t="s">
        <v>1666</v>
      </c>
      <c r="B50">
        <v>15587</v>
      </c>
      <c r="C50">
        <v>6350</v>
      </c>
      <c r="D50" s="8">
        <v>429.9</v>
      </c>
      <c r="E50">
        <v>28990</v>
      </c>
      <c r="F50">
        <v>3255</v>
      </c>
      <c r="G50">
        <v>4318</v>
      </c>
      <c r="H50">
        <v>33.39</v>
      </c>
      <c r="I50">
        <v>122.82</v>
      </c>
      <c r="J50">
        <v>4046</v>
      </c>
      <c r="K50">
        <v>1855.1</v>
      </c>
      <c r="L50">
        <v>55.95</v>
      </c>
      <c r="N50" s="14">
        <f>B49/B50-1</f>
        <v>-1.7835375633540762E-2</v>
      </c>
      <c r="O50" s="14">
        <f>C49/C50-1</f>
        <v>-9.7637795275590245E-3</v>
      </c>
      <c r="P50" s="14">
        <f>D49/D50-1</f>
        <v>-1.6980693184461382E-2</v>
      </c>
    </row>
    <row r="51" spans="1:16">
      <c r="A51" s="83" t="s">
        <v>1665</v>
      </c>
      <c r="B51">
        <v>15293</v>
      </c>
      <c r="C51">
        <v>6200</v>
      </c>
      <c r="D51" s="8">
        <v>417.7</v>
      </c>
      <c r="E51">
        <v>28450</v>
      </c>
      <c r="F51">
        <v>3213</v>
      </c>
      <c r="G51">
        <v>4197</v>
      </c>
      <c r="H51">
        <v>32.82</v>
      </c>
      <c r="I51">
        <v>119.31</v>
      </c>
      <c r="J51">
        <v>3970</v>
      </c>
      <c r="K51">
        <v>1811.3</v>
      </c>
      <c r="L51">
        <v>55.25</v>
      </c>
      <c r="N51" s="14">
        <f>B50/B51-1</f>
        <v>1.9224481789053893E-2</v>
      </c>
      <c r="O51" s="14">
        <f>C50/C51-1</f>
        <v>2.4193548387096753E-2</v>
      </c>
      <c r="P51" s="14">
        <f>D50/D51-1</f>
        <v>2.920756523820911E-2</v>
      </c>
    </row>
    <row r="52" spans="1:16">
      <c r="A52" s="83" t="s">
        <v>1664</v>
      </c>
      <c r="B52">
        <v>15475</v>
      </c>
      <c r="C52">
        <v>6310</v>
      </c>
      <c r="D52" s="8">
        <v>428.6</v>
      </c>
      <c r="E52">
        <v>28910</v>
      </c>
      <c r="F52">
        <v>3276</v>
      </c>
      <c r="G52">
        <v>4288</v>
      </c>
      <c r="H52">
        <v>33.83</v>
      </c>
      <c r="I52">
        <v>123.41</v>
      </c>
      <c r="J52">
        <v>4079</v>
      </c>
      <c r="K52">
        <v>1842.5</v>
      </c>
      <c r="L52">
        <v>55.38</v>
      </c>
      <c r="N52" s="14">
        <f>B51/B52-1</f>
        <v>-1.1760904684975815E-2</v>
      </c>
      <c r="O52" s="14">
        <f>C51/C52-1</f>
        <v>-1.7432646592709933E-2</v>
      </c>
      <c r="P52" s="14">
        <f>D51/D52-1</f>
        <v>-2.5431637890807379E-2</v>
      </c>
    </row>
    <row r="53" spans="1:16">
      <c r="A53" s="83" t="s">
        <v>1663</v>
      </c>
      <c r="B53">
        <v>15324</v>
      </c>
      <c r="C53">
        <v>6243</v>
      </c>
      <c r="D53" s="8">
        <v>423.1</v>
      </c>
      <c r="E53">
        <v>28450</v>
      </c>
      <c r="F53">
        <v>3254</v>
      </c>
      <c r="G53">
        <v>4212</v>
      </c>
      <c r="H53">
        <v>33.869999999999997</v>
      </c>
      <c r="I53">
        <v>122.92</v>
      </c>
      <c r="J53">
        <v>4090</v>
      </c>
      <c r="K53">
        <v>1864.3</v>
      </c>
      <c r="L53">
        <v>56</v>
      </c>
      <c r="N53" s="14">
        <f>B52/B53-1</f>
        <v>9.8538240668233357E-3</v>
      </c>
      <c r="O53" s="14">
        <f>C52/C53-1</f>
        <v>1.0732019862245812E-2</v>
      </c>
      <c r="P53" s="14">
        <f>D52/D53-1</f>
        <v>1.2999290947766529E-2</v>
      </c>
    </row>
    <row r="54" spans="1:16">
      <c r="A54" s="83" t="s">
        <v>1662</v>
      </c>
      <c r="B54">
        <v>15435</v>
      </c>
      <c r="C54">
        <v>6327</v>
      </c>
      <c r="D54" s="8">
        <v>428.6</v>
      </c>
      <c r="E54">
        <v>29630</v>
      </c>
      <c r="F54">
        <v>3331</v>
      </c>
      <c r="G54">
        <v>4242</v>
      </c>
      <c r="H54">
        <v>33.93</v>
      </c>
      <c r="I54">
        <v>125.77</v>
      </c>
      <c r="J54">
        <v>4137</v>
      </c>
      <c r="K54">
        <v>1865.7</v>
      </c>
      <c r="L54">
        <v>55.37</v>
      </c>
      <c r="N54" s="14">
        <f>B53/B54-1</f>
        <v>-7.1914480077744924E-3</v>
      </c>
      <c r="O54" s="14">
        <f>C53/C54-1</f>
        <v>-1.3276434329065889E-2</v>
      </c>
      <c r="P54" s="14">
        <f>D53/D54-1</f>
        <v>-1.2832477834811007E-2</v>
      </c>
    </row>
    <row r="55" spans="1:16">
      <c r="A55" s="83" t="s">
        <v>1661</v>
      </c>
      <c r="B55">
        <v>15155</v>
      </c>
      <c r="C55">
        <v>6193</v>
      </c>
      <c r="D55" s="8">
        <v>419.4</v>
      </c>
      <c r="E55">
        <v>29060</v>
      </c>
      <c r="F55">
        <v>3206</v>
      </c>
      <c r="G55">
        <v>4178</v>
      </c>
      <c r="H55">
        <v>33.979999999999997</v>
      </c>
      <c r="I55">
        <v>122.25</v>
      </c>
      <c r="J55">
        <v>4071</v>
      </c>
      <c r="K55">
        <v>1928.3</v>
      </c>
      <c r="L55">
        <v>57.12</v>
      </c>
      <c r="N55" s="14">
        <f>B54/B55-1</f>
        <v>1.8475750577367167E-2</v>
      </c>
      <c r="O55" s="14">
        <f>C54/C55-1</f>
        <v>2.1637332472145943E-2</v>
      </c>
      <c r="P55" s="14">
        <f>D54/D55-1</f>
        <v>2.193609918931827E-2</v>
      </c>
    </row>
    <row r="56" spans="1:16">
      <c r="A56" s="83" t="s">
        <v>1660</v>
      </c>
      <c r="B56">
        <v>15035</v>
      </c>
      <c r="C56">
        <v>6146</v>
      </c>
      <c r="D56" s="8">
        <v>413.7</v>
      </c>
      <c r="E56">
        <v>28620</v>
      </c>
      <c r="F56">
        <v>3169</v>
      </c>
      <c r="G56">
        <v>4144</v>
      </c>
      <c r="H56">
        <v>33.380000000000003</v>
      </c>
      <c r="I56">
        <v>115.92</v>
      </c>
      <c r="J56">
        <v>3973</v>
      </c>
      <c r="K56">
        <v>1927.5</v>
      </c>
      <c r="L56">
        <v>57.09</v>
      </c>
      <c r="N56" s="14">
        <f>B55/B56-1</f>
        <v>7.9813767874958863E-3</v>
      </c>
      <c r="O56" s="14">
        <f>C55/C56-1</f>
        <v>7.64725024406121E-3</v>
      </c>
      <c r="P56" s="14">
        <f>D55/D56-1</f>
        <v>1.3778100072516342E-2</v>
      </c>
    </row>
    <row r="57" spans="1:16">
      <c r="A57" s="83" t="s">
        <v>1659</v>
      </c>
      <c r="B57">
        <v>15096</v>
      </c>
      <c r="C57">
        <v>6167</v>
      </c>
      <c r="D57" s="8">
        <v>414.8</v>
      </c>
      <c r="E57">
        <v>28370</v>
      </c>
      <c r="F57">
        <v>3208</v>
      </c>
      <c r="G57">
        <v>4174</v>
      </c>
      <c r="H57">
        <v>32.47</v>
      </c>
      <c r="I57">
        <v>115.34</v>
      </c>
      <c r="J57">
        <v>3999</v>
      </c>
      <c r="K57">
        <v>1919.5</v>
      </c>
      <c r="L57">
        <v>56.84</v>
      </c>
      <c r="N57" s="14">
        <f>B56/B57-1</f>
        <v>-4.0408055113937413E-3</v>
      </c>
      <c r="O57" s="14">
        <f>C56/C57-1</f>
        <v>-3.4052213393870323E-3</v>
      </c>
      <c r="P57" s="14">
        <f>D56/D57-1</f>
        <v>-2.6518804243008676E-3</v>
      </c>
    </row>
    <row r="58" spans="1:16">
      <c r="A58" s="83" t="s">
        <v>1658</v>
      </c>
      <c r="B58">
        <v>14614</v>
      </c>
      <c r="C58">
        <v>5973</v>
      </c>
      <c r="D58" s="8">
        <v>404</v>
      </c>
      <c r="E58">
        <v>27060</v>
      </c>
      <c r="F58">
        <v>3034</v>
      </c>
      <c r="G58">
        <v>4035</v>
      </c>
      <c r="H58">
        <v>31.86</v>
      </c>
      <c r="I58">
        <v>110.58</v>
      </c>
      <c r="J58">
        <v>3895</v>
      </c>
      <c r="K58">
        <v>1866.1</v>
      </c>
      <c r="L58">
        <v>56.39</v>
      </c>
      <c r="N58" s="14">
        <f>B57/B58-1</f>
        <v>3.298207198576697E-2</v>
      </c>
      <c r="O58" s="14">
        <f>C57/C58-1</f>
        <v>3.2479491043027053E-2</v>
      </c>
      <c r="P58" s="14">
        <f>D57/D58-1</f>
        <v>2.6732673267326756E-2</v>
      </c>
    </row>
    <row r="59" spans="1:16">
      <c r="A59" s="83" t="s">
        <v>1657</v>
      </c>
      <c r="B59">
        <v>13924</v>
      </c>
      <c r="C59">
        <v>5692</v>
      </c>
      <c r="D59" s="8">
        <v>374.6</v>
      </c>
      <c r="E59">
        <v>25110</v>
      </c>
      <c r="F59">
        <v>2918</v>
      </c>
      <c r="G59">
        <v>3806</v>
      </c>
      <c r="H59">
        <v>31.31</v>
      </c>
      <c r="I59">
        <v>108.87</v>
      </c>
      <c r="J59">
        <v>3840</v>
      </c>
      <c r="K59">
        <v>1824.2</v>
      </c>
      <c r="L59">
        <v>54.8</v>
      </c>
      <c r="N59" s="14">
        <f>B58/B59-1</f>
        <v>4.9554725653547793E-2</v>
      </c>
      <c r="O59" s="14">
        <f>C58/C59-1</f>
        <v>4.9367533380182627E-2</v>
      </c>
      <c r="P59" s="14">
        <f>D58/D59-1</f>
        <v>7.8483715963694634E-2</v>
      </c>
    </row>
    <row r="60" spans="1:16">
      <c r="A60" s="83" t="s">
        <v>1656</v>
      </c>
      <c r="B60">
        <v>13953</v>
      </c>
      <c r="C60">
        <v>5699</v>
      </c>
      <c r="D60" s="8">
        <v>374.4</v>
      </c>
      <c r="E60">
        <v>25260</v>
      </c>
      <c r="F60">
        <v>2906</v>
      </c>
      <c r="G60">
        <v>3826</v>
      </c>
      <c r="H60">
        <v>31.36</v>
      </c>
      <c r="I60">
        <v>109.57</v>
      </c>
      <c r="J60">
        <v>3845</v>
      </c>
      <c r="K60">
        <v>1797.8</v>
      </c>
      <c r="L60">
        <v>54.58</v>
      </c>
      <c r="N60" s="14">
        <f>B59/B60-1</f>
        <v>-2.0784060775460578E-3</v>
      </c>
      <c r="O60" s="14">
        <f>C59/C60-1</f>
        <v>-1.2282856641515627E-3</v>
      </c>
      <c r="P60" s="14">
        <f>D59/D60-1</f>
        <v>5.3418803418825433E-4</v>
      </c>
    </row>
    <row r="61" spans="1:16">
      <c r="A61" s="83" t="s">
        <v>1655</v>
      </c>
      <c r="B61">
        <v>13905</v>
      </c>
      <c r="C61">
        <v>5680</v>
      </c>
      <c r="D61" s="8">
        <v>373</v>
      </c>
      <c r="E61">
        <v>24990</v>
      </c>
      <c r="F61">
        <v>2940</v>
      </c>
      <c r="G61">
        <v>3811</v>
      </c>
      <c r="H61">
        <v>31.21</v>
      </c>
      <c r="I61">
        <v>112.72</v>
      </c>
      <c r="J61">
        <v>3852</v>
      </c>
      <c r="K61">
        <v>1793.2</v>
      </c>
      <c r="L61">
        <v>54.26</v>
      </c>
      <c r="N61" s="14">
        <f>B60/B61-1</f>
        <v>3.4519956850054268E-3</v>
      </c>
      <c r="O61" s="14">
        <f>C60/C61-1</f>
        <v>3.3450704225352901E-3</v>
      </c>
      <c r="P61" s="14">
        <f>D60/D61-1</f>
        <v>3.7533512064342744E-3</v>
      </c>
    </row>
    <row r="62" spans="1:16">
      <c r="A62" s="83" t="s">
        <v>1654</v>
      </c>
      <c r="B62">
        <v>14338</v>
      </c>
      <c r="C62">
        <v>5875</v>
      </c>
      <c r="D62" s="8">
        <v>388.8</v>
      </c>
      <c r="E62">
        <v>25520</v>
      </c>
      <c r="F62">
        <v>3034</v>
      </c>
      <c r="G62">
        <v>3923</v>
      </c>
      <c r="H62">
        <v>31.83</v>
      </c>
      <c r="I62">
        <v>116</v>
      </c>
      <c r="J62">
        <v>3934</v>
      </c>
      <c r="K62">
        <v>1796.5</v>
      </c>
      <c r="L62">
        <v>55</v>
      </c>
      <c r="N62" s="14">
        <f>B61/B62-1</f>
        <v>-3.0199469940019541E-2</v>
      </c>
      <c r="O62" s="14">
        <f>C61/C62-1</f>
        <v>-3.3191489361702131E-2</v>
      </c>
      <c r="P62" s="14">
        <f>D61/D62-1</f>
        <v>-4.0637860082304522E-2</v>
      </c>
    </row>
    <row r="63" spans="1:16">
      <c r="A63" s="83" t="s">
        <v>1653</v>
      </c>
      <c r="B63">
        <v>14532</v>
      </c>
      <c r="C63">
        <v>5940</v>
      </c>
      <c r="D63" s="8">
        <v>391.9</v>
      </c>
      <c r="E63">
        <v>26230</v>
      </c>
      <c r="F63">
        <v>3139</v>
      </c>
      <c r="G63">
        <v>3982</v>
      </c>
      <c r="H63">
        <v>32.67</v>
      </c>
      <c r="I63">
        <v>119.62</v>
      </c>
      <c r="J63">
        <v>4072</v>
      </c>
      <c r="K63">
        <v>1797.8</v>
      </c>
      <c r="L63">
        <v>54.88</v>
      </c>
      <c r="N63" s="14">
        <f>B62/B63-1</f>
        <v>-1.3349848609964243E-2</v>
      </c>
      <c r="O63" s="14">
        <f>C62/C63-1</f>
        <v>-1.0942760942760921E-2</v>
      </c>
      <c r="P63" s="14">
        <f>D62/D63-1</f>
        <v>-7.9101811686653756E-3</v>
      </c>
    </row>
    <row r="64" spans="1:16">
      <c r="A64" s="83" t="s">
        <v>1652</v>
      </c>
      <c r="B64">
        <v>14529</v>
      </c>
      <c r="C64">
        <v>5947</v>
      </c>
      <c r="D64" s="8">
        <v>391.1</v>
      </c>
      <c r="E64">
        <v>25990</v>
      </c>
      <c r="F64">
        <v>3117</v>
      </c>
      <c r="G64">
        <v>3962</v>
      </c>
      <c r="H64">
        <v>32.67</v>
      </c>
      <c r="I64">
        <v>117.56</v>
      </c>
      <c r="J64">
        <v>4026</v>
      </c>
      <c r="K64">
        <v>1755.8</v>
      </c>
      <c r="L64">
        <v>54.13</v>
      </c>
      <c r="N64" s="14">
        <f>B63/B64-1</f>
        <v>2.0648358455499505E-4</v>
      </c>
      <c r="O64" s="14">
        <f>C63/C64-1</f>
        <v>-1.1770640659155562E-3</v>
      </c>
      <c r="P64" s="14">
        <f>D63/D64-1</f>
        <v>2.0455126566094606E-3</v>
      </c>
    </row>
    <row r="65" spans="1:16">
      <c r="A65" s="83" t="s">
        <v>1651</v>
      </c>
      <c r="B65">
        <v>14422</v>
      </c>
      <c r="C65">
        <v>5902</v>
      </c>
      <c r="D65" s="8">
        <v>389.1</v>
      </c>
      <c r="E65">
        <v>25750</v>
      </c>
      <c r="F65">
        <v>3102</v>
      </c>
      <c r="G65">
        <v>3928</v>
      </c>
      <c r="H65">
        <v>32.1</v>
      </c>
      <c r="I65">
        <v>116.86</v>
      </c>
      <c r="J65">
        <v>3965</v>
      </c>
      <c r="K65">
        <v>1750.3</v>
      </c>
      <c r="L65">
        <v>54.5</v>
      </c>
      <c r="N65" s="14">
        <f>B64/B65-1</f>
        <v>7.4192206351406664E-3</v>
      </c>
      <c r="O65" s="14">
        <f>C64/C65-1</f>
        <v>7.6245340562521857E-3</v>
      </c>
      <c r="P65" s="14">
        <f>D64/D65-1</f>
        <v>5.1400668208687605E-3</v>
      </c>
    </row>
    <row r="66" spans="1:16">
      <c r="A66" s="83" t="s">
        <v>1650</v>
      </c>
      <c r="B66">
        <v>14257</v>
      </c>
      <c r="C66">
        <v>5817</v>
      </c>
      <c r="D66" s="8">
        <v>388.2</v>
      </c>
      <c r="E66">
        <v>26070</v>
      </c>
      <c r="F66">
        <v>3107</v>
      </c>
      <c r="G66">
        <v>3890</v>
      </c>
      <c r="H66">
        <v>32.15</v>
      </c>
      <c r="I66">
        <v>118.13</v>
      </c>
      <c r="J66">
        <v>3993</v>
      </c>
      <c r="K66">
        <v>1767.1</v>
      </c>
      <c r="L66">
        <v>54.86</v>
      </c>
      <c r="N66" s="14">
        <f>B65/B66-1</f>
        <v>1.1573262257136951E-2</v>
      </c>
      <c r="O66" s="14">
        <f>C65/C66-1</f>
        <v>1.4612343132198724E-2</v>
      </c>
      <c r="P66" s="14">
        <f>D65/D66-1</f>
        <v>2.3183925811438577E-3</v>
      </c>
    </row>
    <row r="67" spans="1:16">
      <c r="A67" s="83" t="s">
        <v>1649</v>
      </c>
      <c r="B67">
        <v>13441</v>
      </c>
      <c r="C67">
        <v>5504</v>
      </c>
      <c r="D67" s="8">
        <v>370.6</v>
      </c>
      <c r="E67">
        <v>23820</v>
      </c>
      <c r="F67">
        <v>2837</v>
      </c>
      <c r="G67">
        <v>3694</v>
      </c>
      <c r="H67">
        <v>30.76</v>
      </c>
      <c r="I67">
        <v>108.41</v>
      </c>
      <c r="J67">
        <v>3771</v>
      </c>
      <c r="K67">
        <v>1681.1</v>
      </c>
      <c r="L67">
        <v>54.26</v>
      </c>
      <c r="N67" s="14">
        <f>B66/B67-1</f>
        <v>6.0709768618406379E-2</v>
      </c>
      <c r="O67" s="14">
        <f>C66/C67-1</f>
        <v>5.6867732558139483E-2</v>
      </c>
      <c r="P67" s="14">
        <f>D66/D67-1</f>
        <v>4.7490555855369543E-2</v>
      </c>
    </row>
    <row r="68" spans="1:16">
      <c r="A68" s="83" t="s">
        <v>1648</v>
      </c>
      <c r="B68">
        <v>13330</v>
      </c>
      <c r="C68">
        <v>5416</v>
      </c>
      <c r="D68" s="8">
        <v>362.3</v>
      </c>
      <c r="E68">
        <v>23840</v>
      </c>
      <c r="F68">
        <v>2868</v>
      </c>
      <c r="G68">
        <v>3644</v>
      </c>
      <c r="H68">
        <v>31.23</v>
      </c>
      <c r="I68">
        <v>115.31</v>
      </c>
      <c r="J68">
        <v>3901</v>
      </c>
      <c r="K68">
        <v>1645</v>
      </c>
      <c r="L68">
        <v>53.07</v>
      </c>
      <c r="N68" s="14">
        <f>B67/B68-1</f>
        <v>8.3270817704426126E-3</v>
      </c>
      <c r="O68" s="14">
        <f>C67/C68-1</f>
        <v>1.6248153618906969E-2</v>
      </c>
      <c r="P68" s="14">
        <f>D67/D68-1</f>
        <v>2.2909191277946439E-2</v>
      </c>
    </row>
    <row r="69" spans="1:16">
      <c r="A69" s="83" t="s">
        <v>1647</v>
      </c>
      <c r="B69">
        <v>12777</v>
      </c>
      <c r="C69">
        <v>5206</v>
      </c>
      <c r="D69" s="8">
        <v>351.4</v>
      </c>
      <c r="E69">
        <v>23130</v>
      </c>
      <c r="F69">
        <v>2759</v>
      </c>
      <c r="G69">
        <v>3513</v>
      </c>
      <c r="H69">
        <v>29.5</v>
      </c>
      <c r="I69">
        <v>113.04</v>
      </c>
      <c r="J69">
        <v>3753</v>
      </c>
      <c r="K69">
        <v>1654.6</v>
      </c>
      <c r="L69">
        <v>53.88</v>
      </c>
      <c r="N69" s="14">
        <f>B68/B69-1</f>
        <v>4.3280895358847937E-2</v>
      </c>
      <c r="O69" s="14">
        <f>C68/C69-1</f>
        <v>4.0338071456012203E-2</v>
      </c>
      <c r="P69" s="14">
        <f>D68/D69-1</f>
        <v>3.1018782014798019E-2</v>
      </c>
    </row>
    <row r="70" spans="1:16">
      <c r="A70" s="83" t="s">
        <v>1646</v>
      </c>
      <c r="B70">
        <v>12428</v>
      </c>
      <c r="C70">
        <v>5086</v>
      </c>
      <c r="D70" s="8">
        <v>338.7</v>
      </c>
      <c r="E70">
        <v>22160</v>
      </c>
      <c r="F70">
        <v>2700</v>
      </c>
      <c r="G70">
        <v>3361</v>
      </c>
      <c r="H70">
        <v>28.12</v>
      </c>
      <c r="I70">
        <v>107.32</v>
      </c>
      <c r="J70">
        <v>3583</v>
      </c>
      <c r="K70">
        <v>1643.2</v>
      </c>
      <c r="L70">
        <v>54.34</v>
      </c>
      <c r="N70" s="14">
        <f>B69/B70-1</f>
        <v>2.8081750885098122E-2</v>
      </c>
      <c r="O70" s="14">
        <f>C69/C70-1</f>
        <v>2.3594180102241458E-2</v>
      </c>
      <c r="P70" s="14">
        <f>D69/D70-1</f>
        <v>3.7496309418364238E-2</v>
      </c>
    </row>
    <row r="71" spans="1:16">
      <c r="A71" s="83" t="s">
        <v>1645</v>
      </c>
      <c r="B71">
        <v>12310</v>
      </c>
      <c r="C71">
        <v>5019</v>
      </c>
      <c r="D71" s="8">
        <v>332.1</v>
      </c>
      <c r="E71">
        <v>22430</v>
      </c>
      <c r="F71">
        <v>2727</v>
      </c>
      <c r="G71">
        <v>3366</v>
      </c>
      <c r="H71">
        <v>27.7</v>
      </c>
      <c r="I71">
        <v>109.9</v>
      </c>
      <c r="J71">
        <v>3640</v>
      </c>
      <c r="K71">
        <v>1695.4</v>
      </c>
      <c r="L71">
        <v>55.91</v>
      </c>
      <c r="N71" s="14">
        <f>B70/B71-1</f>
        <v>9.5857026807473211E-3</v>
      </c>
      <c r="O71" s="14">
        <f>C70/C71-1</f>
        <v>1.3349272763498732E-2</v>
      </c>
      <c r="P71" s="14">
        <f>D70/D71-1</f>
        <v>1.9873532068653832E-2</v>
      </c>
    </row>
    <row r="72" spans="1:16">
      <c r="A72" s="83" t="s">
        <v>1644</v>
      </c>
      <c r="B72">
        <v>12026</v>
      </c>
      <c r="C72">
        <v>4954</v>
      </c>
      <c r="D72" s="8">
        <v>329.4</v>
      </c>
      <c r="E72">
        <v>22110</v>
      </c>
      <c r="F72">
        <v>2644</v>
      </c>
      <c r="G72">
        <v>3280</v>
      </c>
      <c r="H72">
        <v>27.35</v>
      </c>
      <c r="I72">
        <v>111.11</v>
      </c>
      <c r="J72">
        <v>3586</v>
      </c>
      <c r="K72">
        <v>1662.2</v>
      </c>
      <c r="L72">
        <v>54.9</v>
      </c>
      <c r="N72" s="14">
        <f>B71/B72-1</f>
        <v>2.3615499750540447E-2</v>
      </c>
      <c r="O72" s="14">
        <f>C71/C72-1</f>
        <v>1.312071053693975E-2</v>
      </c>
      <c r="P72" s="14">
        <f>D71/D72-1</f>
        <v>8.19672131147553E-3</v>
      </c>
    </row>
    <row r="73" spans="1:16">
      <c r="A73" s="83" t="s">
        <v>1643</v>
      </c>
      <c r="B73">
        <v>12283</v>
      </c>
      <c r="C73">
        <v>5024</v>
      </c>
      <c r="D73" s="8">
        <v>340.1</v>
      </c>
      <c r="E73">
        <v>22610</v>
      </c>
      <c r="F73">
        <v>2659</v>
      </c>
      <c r="G73">
        <v>3359</v>
      </c>
      <c r="H73">
        <v>27.9</v>
      </c>
      <c r="I73">
        <v>112.1</v>
      </c>
      <c r="J73">
        <v>3693</v>
      </c>
      <c r="K73">
        <v>1644</v>
      </c>
      <c r="L73">
        <v>54.52</v>
      </c>
      <c r="N73" s="14">
        <f>B72/B73-1</f>
        <v>-2.0923227224619367E-2</v>
      </c>
      <c r="O73" s="14">
        <f>C72/C73-1</f>
        <v>-1.3933121019108263E-2</v>
      </c>
      <c r="P73" s="14">
        <f>D72/D73-1</f>
        <v>-3.1461334901499716E-2</v>
      </c>
    </row>
    <row r="74" spans="1:16">
      <c r="A74" s="83" t="s">
        <v>1642</v>
      </c>
      <c r="B74">
        <v>12749</v>
      </c>
      <c r="C74">
        <v>5211</v>
      </c>
      <c r="D74" s="8">
        <v>357.1</v>
      </c>
      <c r="E74">
        <v>23960</v>
      </c>
      <c r="F74">
        <v>2817</v>
      </c>
      <c r="G74">
        <v>3504</v>
      </c>
      <c r="H74">
        <v>29.35</v>
      </c>
      <c r="I74">
        <v>118.06</v>
      </c>
      <c r="J74">
        <v>3873</v>
      </c>
      <c r="K74">
        <v>1674.9</v>
      </c>
      <c r="L74">
        <v>53.77</v>
      </c>
      <c r="N74" s="14">
        <f>B73/B74-1</f>
        <v>-3.6551886422464541E-2</v>
      </c>
      <c r="O74" s="14">
        <f>C73/C74-1</f>
        <v>-3.5885626559201689E-2</v>
      </c>
      <c r="P74" s="14">
        <f>D73/D74-1</f>
        <v>-4.7605712685522272E-2</v>
      </c>
    </row>
    <row r="75" spans="1:16">
      <c r="A75" s="83" t="s">
        <v>1641</v>
      </c>
      <c r="B75">
        <v>13082</v>
      </c>
      <c r="C75">
        <v>5352</v>
      </c>
      <c r="D75" s="8">
        <v>366.2</v>
      </c>
      <c r="E75">
        <v>25750</v>
      </c>
      <c r="F75">
        <v>3015</v>
      </c>
      <c r="G75">
        <v>3582</v>
      </c>
      <c r="H75">
        <v>30.72</v>
      </c>
      <c r="I75">
        <v>125.8</v>
      </c>
      <c r="J75">
        <v>4067</v>
      </c>
      <c r="K75">
        <v>1715.9</v>
      </c>
      <c r="L75">
        <v>55.04</v>
      </c>
      <c r="N75" s="14">
        <f>B74/B75-1</f>
        <v>-2.5454823421495187E-2</v>
      </c>
      <c r="O75" s="14">
        <f>C74/C75-1</f>
        <v>-2.6345291479820676E-2</v>
      </c>
      <c r="P75" s="14">
        <f>D74/D75-1</f>
        <v>-2.4849808847624111E-2</v>
      </c>
    </row>
    <row r="76" spans="1:16">
      <c r="A76" s="83" t="s">
        <v>1640</v>
      </c>
      <c r="B76">
        <v>12824</v>
      </c>
      <c r="C76">
        <v>5337</v>
      </c>
      <c r="D76" s="8">
        <v>364.4</v>
      </c>
      <c r="E76">
        <v>24450</v>
      </c>
      <c r="F76">
        <v>2866</v>
      </c>
      <c r="G76">
        <v>3461</v>
      </c>
      <c r="H76">
        <v>29.97</v>
      </c>
      <c r="I76">
        <v>121.65</v>
      </c>
      <c r="J76">
        <v>3924</v>
      </c>
      <c r="K76">
        <v>1712.8</v>
      </c>
      <c r="L76">
        <v>54.95</v>
      </c>
      <c r="N76" s="14">
        <f>B75/B76-1</f>
        <v>2.0118527760449201E-2</v>
      </c>
      <c r="O76" s="14">
        <f>C75/C76-1</f>
        <v>2.8105677346823565E-3</v>
      </c>
      <c r="P76" s="14">
        <f>D75/D76-1</f>
        <v>4.9396267837542585E-3</v>
      </c>
    </row>
    <row r="77" spans="1:16">
      <c r="A77" s="83" t="s">
        <v>1639</v>
      </c>
      <c r="B77">
        <v>12949</v>
      </c>
      <c r="C77">
        <v>5307</v>
      </c>
      <c r="D77" s="8">
        <v>357.4</v>
      </c>
      <c r="E77">
        <v>25320</v>
      </c>
      <c r="F77">
        <v>2957</v>
      </c>
      <c r="G77">
        <v>3576</v>
      </c>
      <c r="H77">
        <v>30.9</v>
      </c>
      <c r="I77">
        <v>126.17</v>
      </c>
      <c r="J77">
        <v>4058</v>
      </c>
      <c r="K77">
        <v>1737.5</v>
      </c>
      <c r="L77">
        <v>55.86</v>
      </c>
      <c r="N77" s="14">
        <f>B76/B77-1</f>
        <v>-9.6532550776121662E-3</v>
      </c>
      <c r="O77" s="14">
        <f>C76/C77-1</f>
        <v>5.6529112492933464E-3</v>
      </c>
      <c r="P77" s="14">
        <f>D76/D77-1</f>
        <v>1.9585898153329673E-2</v>
      </c>
    </row>
    <row r="78" spans="1:16">
      <c r="A78" s="83" t="s">
        <v>1638</v>
      </c>
      <c r="B78">
        <v>13560</v>
      </c>
      <c r="C78">
        <v>5541</v>
      </c>
      <c r="D78" s="8">
        <v>371.8</v>
      </c>
      <c r="E78">
        <v>26990</v>
      </c>
      <c r="F78">
        <v>3106</v>
      </c>
      <c r="G78">
        <v>3730</v>
      </c>
      <c r="H78">
        <v>32.29</v>
      </c>
      <c r="I78">
        <v>132.32</v>
      </c>
      <c r="J78">
        <v>4228</v>
      </c>
      <c r="K78">
        <v>1748.9</v>
      </c>
      <c r="L78">
        <v>56.01</v>
      </c>
      <c r="N78" s="14">
        <f>B77/B78-1</f>
        <v>-4.5058997050147487E-2</v>
      </c>
      <c r="O78" s="14">
        <f>C77/C78-1</f>
        <v>-4.2230644288034691E-2</v>
      </c>
      <c r="P78" s="14">
        <f>D77/D78-1</f>
        <v>-3.8730500268961854E-2</v>
      </c>
    </row>
    <row r="79" spans="1:16">
      <c r="A79" s="83" t="s">
        <v>1637</v>
      </c>
      <c r="B79">
        <v>13806</v>
      </c>
      <c r="C79">
        <v>5644</v>
      </c>
      <c r="D79" s="8">
        <v>379</v>
      </c>
      <c r="E79">
        <v>28010</v>
      </c>
      <c r="F79">
        <v>3205</v>
      </c>
      <c r="G79">
        <v>3799</v>
      </c>
      <c r="H79">
        <v>32.22</v>
      </c>
      <c r="I79">
        <v>134.81</v>
      </c>
      <c r="J79">
        <v>4280</v>
      </c>
      <c r="K79">
        <v>1801.4</v>
      </c>
      <c r="L79">
        <v>56.35</v>
      </c>
      <c r="N79" s="14">
        <f>B78/B79-1</f>
        <v>-1.781833985223813E-2</v>
      </c>
      <c r="O79" s="14">
        <f>C78/C79-1</f>
        <v>-1.824946846208364E-2</v>
      </c>
      <c r="P79" s="14">
        <f>D78/D79-1</f>
        <v>-1.8997361477572583E-2</v>
      </c>
    </row>
    <row r="80" spans="1:16">
      <c r="A80" s="83" t="s">
        <v>1636</v>
      </c>
      <c r="B80">
        <v>13618</v>
      </c>
      <c r="C80">
        <v>5553</v>
      </c>
      <c r="D80" s="8">
        <v>372.7</v>
      </c>
      <c r="E80">
        <v>27820</v>
      </c>
      <c r="F80">
        <v>3156</v>
      </c>
      <c r="G80">
        <v>3733</v>
      </c>
      <c r="H80">
        <v>31.35</v>
      </c>
      <c r="I80">
        <v>131.51</v>
      </c>
      <c r="J80">
        <v>4145</v>
      </c>
      <c r="K80">
        <v>1772.9</v>
      </c>
      <c r="L80">
        <v>56.25</v>
      </c>
      <c r="N80" s="14">
        <f>B79/B80-1</f>
        <v>1.3805257747099509E-2</v>
      </c>
      <c r="O80" s="14">
        <f>C79/C80-1</f>
        <v>1.6387538267603086E-2</v>
      </c>
      <c r="P80" s="14">
        <f>D79/D80-1</f>
        <v>1.6903675878722879E-2</v>
      </c>
    </row>
    <row r="81" spans="1:16">
      <c r="A81" s="83" t="s">
        <v>1635</v>
      </c>
      <c r="B81">
        <v>13490</v>
      </c>
      <c r="C81">
        <v>5517</v>
      </c>
      <c r="D81" s="8">
        <v>371</v>
      </c>
      <c r="E81">
        <v>27440</v>
      </c>
      <c r="F81">
        <v>3135</v>
      </c>
      <c r="G81">
        <v>3721</v>
      </c>
      <c r="H81">
        <v>31.49</v>
      </c>
      <c r="I81">
        <v>129.22</v>
      </c>
      <c r="J81">
        <v>4130</v>
      </c>
      <c r="K81">
        <v>1764.2</v>
      </c>
      <c r="L81">
        <v>55.63</v>
      </c>
      <c r="N81" s="14">
        <f>B80/B81-1</f>
        <v>9.4885100074129092E-3</v>
      </c>
      <c r="O81" s="14">
        <f>C80/C81-1</f>
        <v>6.5252854812398731E-3</v>
      </c>
      <c r="P81" s="14">
        <f>D80/D81-1</f>
        <v>4.5822102425876476E-3</v>
      </c>
    </row>
    <row r="82" spans="1:16">
      <c r="A82" s="83" t="s">
        <v>1634</v>
      </c>
      <c r="B82">
        <v>13225</v>
      </c>
      <c r="C82">
        <v>5422</v>
      </c>
      <c r="D82" s="8">
        <v>363.2</v>
      </c>
      <c r="E82">
        <v>26600</v>
      </c>
      <c r="F82">
        <v>3032</v>
      </c>
      <c r="G82">
        <v>3572</v>
      </c>
      <c r="H82">
        <v>30.46</v>
      </c>
      <c r="I82">
        <v>123.28</v>
      </c>
      <c r="J82">
        <v>3962</v>
      </c>
      <c r="K82">
        <v>1722.3</v>
      </c>
      <c r="L82">
        <v>54.44</v>
      </c>
      <c r="N82" s="14">
        <f>B81/B82-1</f>
        <v>2.0037807183364897E-2</v>
      </c>
      <c r="O82" s="14">
        <f>C81/C82-1</f>
        <v>1.7521209885650979E-2</v>
      </c>
      <c r="P82" s="14">
        <f>D81/D82-1</f>
        <v>2.1475770925110105E-2</v>
      </c>
    </row>
    <row r="83" spans="1:16">
      <c r="A83" s="83" t="s">
        <v>1633</v>
      </c>
      <c r="B83">
        <v>12815</v>
      </c>
      <c r="C83">
        <v>5263</v>
      </c>
      <c r="D83" s="8">
        <v>354.4</v>
      </c>
      <c r="E83">
        <v>25480</v>
      </c>
      <c r="F83">
        <v>2932</v>
      </c>
      <c r="G83">
        <v>3471</v>
      </c>
      <c r="H83">
        <v>29.86</v>
      </c>
      <c r="I83">
        <v>119.45</v>
      </c>
      <c r="J83">
        <v>3863</v>
      </c>
      <c r="K83">
        <v>1705</v>
      </c>
      <c r="L83">
        <v>54.33</v>
      </c>
      <c r="N83" s="14">
        <f>B82/B83-1</f>
        <v>3.1993757315645688E-2</v>
      </c>
      <c r="O83" s="14">
        <f>C82/C83-1</f>
        <v>3.0210906327189813E-2</v>
      </c>
      <c r="P83" s="14">
        <f>D82/D83-1</f>
        <v>2.483069977426644E-2</v>
      </c>
    </row>
    <row r="84" spans="1:16">
      <c r="A84" s="83" t="s">
        <v>1632</v>
      </c>
      <c r="B84">
        <v>12979</v>
      </c>
      <c r="C84">
        <v>5325</v>
      </c>
      <c r="D84" s="8">
        <v>359.9</v>
      </c>
      <c r="E84">
        <v>26260</v>
      </c>
      <c r="F84">
        <v>3001</v>
      </c>
      <c r="G84">
        <v>3502</v>
      </c>
      <c r="H84">
        <v>30.04</v>
      </c>
      <c r="I84">
        <v>121.1</v>
      </c>
      <c r="J84">
        <v>3899</v>
      </c>
      <c r="K84">
        <v>1743.6</v>
      </c>
      <c r="L84">
        <v>55.08</v>
      </c>
      <c r="N84" s="14">
        <f>B83/B84-1</f>
        <v>-1.263579628630862E-2</v>
      </c>
      <c r="O84" s="14">
        <f>C83/C84-1</f>
        <v>-1.1643192488262954E-2</v>
      </c>
      <c r="P84" s="14">
        <f>D83/D84-1</f>
        <v>-1.528202278410673E-2</v>
      </c>
    </row>
    <row r="85" spans="1:16">
      <c r="A85" s="83" t="s">
        <v>1631</v>
      </c>
      <c r="B85">
        <v>12833</v>
      </c>
      <c r="C85">
        <v>5242</v>
      </c>
      <c r="D85" s="8">
        <v>355.8</v>
      </c>
      <c r="E85">
        <v>25940</v>
      </c>
      <c r="F85">
        <v>2906</v>
      </c>
      <c r="G85">
        <v>3471</v>
      </c>
      <c r="H85">
        <v>29.69</v>
      </c>
      <c r="I85">
        <v>114.73</v>
      </c>
      <c r="J85">
        <v>3825</v>
      </c>
      <c r="K85">
        <v>1807.3</v>
      </c>
      <c r="L85">
        <v>55.8</v>
      </c>
      <c r="N85" s="14">
        <f>B84/B85-1</f>
        <v>1.1376918881010001E-2</v>
      </c>
      <c r="O85" s="14">
        <f>C84/C85-1</f>
        <v>1.5833651278138072E-2</v>
      </c>
      <c r="P85" s="14">
        <f>D84/D85-1</f>
        <v>1.1523327712197773E-2</v>
      </c>
    </row>
    <row r="86" spans="1:16">
      <c r="A86" s="83" t="s">
        <v>1630</v>
      </c>
      <c r="B86">
        <v>13147</v>
      </c>
      <c r="C86">
        <v>5367</v>
      </c>
      <c r="D86" s="8">
        <v>363.5</v>
      </c>
      <c r="E86">
        <v>27220</v>
      </c>
      <c r="F86">
        <v>2924</v>
      </c>
      <c r="G86">
        <v>3549</v>
      </c>
      <c r="H86">
        <v>30.06</v>
      </c>
      <c r="I86">
        <v>119.81</v>
      </c>
      <c r="J86">
        <v>3912</v>
      </c>
      <c r="K86">
        <v>1830.4</v>
      </c>
      <c r="L86">
        <v>55.75</v>
      </c>
      <c r="N86" s="14">
        <f>B85/B86-1</f>
        <v>-2.3883775766334492E-2</v>
      </c>
      <c r="O86" s="14">
        <f>C85/C86-1</f>
        <v>-2.3290478852245222E-2</v>
      </c>
      <c r="P86" s="14">
        <f>D85/D86-1</f>
        <v>-2.1182943603851423E-2</v>
      </c>
    </row>
    <row r="87" spans="1:16">
      <c r="A87" s="83" t="s">
        <v>1629</v>
      </c>
      <c r="B87">
        <v>13178</v>
      </c>
      <c r="C87">
        <v>5370</v>
      </c>
      <c r="D87" s="8">
        <v>368.8</v>
      </c>
      <c r="E87">
        <v>27170</v>
      </c>
      <c r="F87">
        <v>2836</v>
      </c>
      <c r="G87">
        <v>3452</v>
      </c>
      <c r="H87">
        <v>28.83</v>
      </c>
      <c r="I87">
        <v>112.71</v>
      </c>
      <c r="J87">
        <v>3675</v>
      </c>
      <c r="K87">
        <v>1834.8</v>
      </c>
      <c r="L87">
        <v>56.63</v>
      </c>
      <c r="N87" s="14">
        <f>B86/B87-1</f>
        <v>-2.3524055243587805E-3</v>
      </c>
      <c r="O87" s="14">
        <f>C86/C87-1</f>
        <v>-5.5865921787712214E-4</v>
      </c>
      <c r="P87" s="14">
        <f>D86/D87-1</f>
        <v>-1.4370932754880772E-2</v>
      </c>
    </row>
    <row r="88" spans="1:16">
      <c r="A88" s="83" t="s">
        <v>1628</v>
      </c>
      <c r="B88">
        <v>13840</v>
      </c>
      <c r="C88">
        <v>5632</v>
      </c>
      <c r="D88" s="8">
        <v>384.6</v>
      </c>
      <c r="E88">
        <v>28890</v>
      </c>
      <c r="F88">
        <v>3035</v>
      </c>
      <c r="G88">
        <v>3614</v>
      </c>
      <c r="H88">
        <v>30.32</v>
      </c>
      <c r="I88">
        <v>119.02</v>
      </c>
      <c r="J88">
        <v>3901</v>
      </c>
      <c r="K88">
        <v>1874.4</v>
      </c>
      <c r="L88">
        <v>56.97</v>
      </c>
      <c r="N88" s="14">
        <f>B87/B88-1</f>
        <v>-4.7832369942196529E-2</v>
      </c>
      <c r="O88" s="14">
        <f>C87/C88-1</f>
        <v>-4.6519886363636354E-2</v>
      </c>
      <c r="P88" s="14">
        <f>D87/D88-1</f>
        <v>-4.1081643265730605E-2</v>
      </c>
    </row>
    <row r="89" spans="1:16">
      <c r="A89" s="83" t="s">
        <v>1627</v>
      </c>
      <c r="B89">
        <v>14476</v>
      </c>
      <c r="C89">
        <v>5920</v>
      </c>
      <c r="D89" s="8">
        <v>403.6</v>
      </c>
      <c r="E89">
        <v>30280</v>
      </c>
      <c r="F89">
        <v>3182</v>
      </c>
      <c r="G89">
        <v>3790</v>
      </c>
      <c r="H89">
        <v>31.73</v>
      </c>
      <c r="I89">
        <v>125.23</v>
      </c>
      <c r="J89">
        <v>4109</v>
      </c>
      <c r="K89">
        <v>1850.8</v>
      </c>
      <c r="L89">
        <v>55.59</v>
      </c>
      <c r="N89" s="14">
        <f>B88/B89-1</f>
        <v>-4.3934788615639708E-2</v>
      </c>
      <c r="O89" s="14">
        <f>C88/C89-1</f>
        <v>-4.8648648648648596E-2</v>
      </c>
      <c r="P89" s="14">
        <f>D88/D89-1</f>
        <v>-4.7076313181367735E-2</v>
      </c>
    </row>
    <row r="90" spans="1:16">
      <c r="A90" s="83" t="s">
        <v>1626</v>
      </c>
      <c r="B90">
        <v>14433</v>
      </c>
      <c r="C90">
        <v>5923</v>
      </c>
      <c r="D90" s="8">
        <v>401.9</v>
      </c>
      <c r="E90">
        <v>29800</v>
      </c>
      <c r="F90">
        <v>3186</v>
      </c>
      <c r="G90">
        <v>3817</v>
      </c>
      <c r="H90">
        <v>31.94</v>
      </c>
      <c r="I90">
        <v>126.17</v>
      </c>
      <c r="J90">
        <v>4158</v>
      </c>
      <c r="K90">
        <v>1853.6</v>
      </c>
      <c r="L90">
        <v>55.7</v>
      </c>
      <c r="N90" s="14">
        <f>B89/B90-1</f>
        <v>2.9792835862259004E-3</v>
      </c>
      <c r="O90" s="14">
        <f>C89/C90-1</f>
        <v>-5.0650008441666117E-4</v>
      </c>
      <c r="P90" s="14">
        <f>D89/D90-1</f>
        <v>4.2299079372980497E-3</v>
      </c>
    </row>
    <row r="91" spans="1:16">
      <c r="A91" s="83" t="s">
        <v>1625</v>
      </c>
      <c r="B91">
        <v>13929</v>
      </c>
      <c r="C91">
        <v>5726</v>
      </c>
      <c r="D91" s="8">
        <v>390.3</v>
      </c>
      <c r="E91">
        <v>29100</v>
      </c>
      <c r="F91">
        <v>3059</v>
      </c>
      <c r="G91">
        <v>3637</v>
      </c>
      <c r="H91">
        <v>29.64</v>
      </c>
      <c r="I91">
        <v>115.52</v>
      </c>
      <c r="J91">
        <v>3901</v>
      </c>
      <c r="K91">
        <v>1842.7</v>
      </c>
      <c r="L91">
        <v>56.16</v>
      </c>
      <c r="N91" s="14">
        <f>B90/B91-1</f>
        <v>3.6183502046090998E-2</v>
      </c>
      <c r="O91" s="14">
        <f>C90/C91-1</f>
        <v>3.4404470834788592E-2</v>
      </c>
      <c r="P91" s="14">
        <f>D90/D91-1</f>
        <v>2.9720727645400791E-2</v>
      </c>
    </row>
    <row r="92" spans="1:16">
      <c r="A92" s="83" t="s">
        <v>1624</v>
      </c>
      <c r="B92">
        <v>14013</v>
      </c>
      <c r="C92">
        <v>5763</v>
      </c>
      <c r="D92" s="8">
        <v>390.2</v>
      </c>
      <c r="E92">
        <v>28830</v>
      </c>
      <c r="F92">
        <v>3077</v>
      </c>
      <c r="G92">
        <v>3710</v>
      </c>
      <c r="H92">
        <v>30.99</v>
      </c>
      <c r="I92">
        <v>122.78</v>
      </c>
      <c r="J92">
        <v>4024</v>
      </c>
      <c r="K92">
        <v>1808.9</v>
      </c>
      <c r="L92">
        <v>55.95</v>
      </c>
      <c r="N92" s="14">
        <f>B91/B92-1</f>
        <v>-5.9944337400984482E-3</v>
      </c>
      <c r="O92" s="14">
        <f>C91/C92-1</f>
        <v>-6.420267221933007E-3</v>
      </c>
      <c r="P92" s="14">
        <f>D91/D92-1</f>
        <v>2.5627883136869478E-4</v>
      </c>
    </row>
    <row r="93" spans="1:16">
      <c r="A93" s="83" t="s">
        <v>1623</v>
      </c>
      <c r="B93">
        <v>13701</v>
      </c>
      <c r="C93">
        <v>5653</v>
      </c>
      <c r="D93" s="8">
        <v>378</v>
      </c>
      <c r="E93">
        <v>28670</v>
      </c>
      <c r="F93">
        <v>2990</v>
      </c>
      <c r="G93">
        <v>3614</v>
      </c>
      <c r="H93">
        <v>31.56</v>
      </c>
      <c r="I93">
        <v>126.14</v>
      </c>
      <c r="J93">
        <v>4123</v>
      </c>
      <c r="K93">
        <v>1883.7</v>
      </c>
      <c r="L93">
        <v>57.43</v>
      </c>
      <c r="N93" s="14">
        <f>B92/B93-1</f>
        <v>2.2772060433545072E-2</v>
      </c>
      <c r="O93" s="14">
        <f>C92/C93-1</f>
        <v>1.9458694498496465E-2</v>
      </c>
      <c r="P93" s="14">
        <f>D92/D93-1</f>
        <v>3.2275132275132234E-2</v>
      </c>
    </row>
    <row r="94" spans="1:16">
      <c r="A94" s="83" t="s">
        <v>1622</v>
      </c>
      <c r="B94">
        <v>14069</v>
      </c>
      <c r="C94">
        <v>5905</v>
      </c>
      <c r="D94" s="8">
        <v>387.1</v>
      </c>
      <c r="E94">
        <v>29970</v>
      </c>
      <c r="F94">
        <v>3108</v>
      </c>
      <c r="G94">
        <v>3776</v>
      </c>
      <c r="H94">
        <v>32.14</v>
      </c>
      <c r="I94">
        <v>129.6</v>
      </c>
      <c r="J94">
        <v>4132</v>
      </c>
      <c r="K94">
        <v>1911.4</v>
      </c>
      <c r="L94">
        <v>58.17</v>
      </c>
      <c r="N94" s="14">
        <f>B93/B94-1</f>
        <v>-2.6156798635297518E-2</v>
      </c>
      <c r="O94" s="14">
        <f>C93/C94-1</f>
        <v>-4.2675698560541875E-2</v>
      </c>
      <c r="P94" s="14">
        <f>D93/D94-1</f>
        <v>-2.3508137432188159E-2</v>
      </c>
    </row>
    <row r="95" spans="1:16">
      <c r="A95" s="83" t="s">
        <v>1621</v>
      </c>
      <c r="B95">
        <v>14146</v>
      </c>
      <c r="C95">
        <v>5935</v>
      </c>
      <c r="D95" s="8">
        <v>392</v>
      </c>
      <c r="E95">
        <v>30660</v>
      </c>
      <c r="F95">
        <v>3160</v>
      </c>
      <c r="G95">
        <v>3811</v>
      </c>
      <c r="H95">
        <v>32.96</v>
      </c>
      <c r="I95">
        <v>134.59</v>
      </c>
      <c r="J95">
        <v>4272</v>
      </c>
      <c r="K95">
        <v>1932.3</v>
      </c>
      <c r="L95">
        <v>57.55</v>
      </c>
      <c r="N95" s="14">
        <f>B94/B95-1</f>
        <v>-5.4432348367029482E-3</v>
      </c>
      <c r="O95" s="14">
        <f>C94/C95-1</f>
        <v>-5.0547598989048037E-3</v>
      </c>
      <c r="P95" s="14">
        <f>D94/D95-1</f>
        <v>-1.2499999999999956E-2</v>
      </c>
    </row>
    <row r="96" spans="1:16">
      <c r="A96" s="83" t="s">
        <v>1620</v>
      </c>
      <c r="B96">
        <v>14142</v>
      </c>
      <c r="C96">
        <v>5951</v>
      </c>
      <c r="D96" s="8">
        <v>391.3</v>
      </c>
      <c r="E96">
        <v>30530</v>
      </c>
      <c r="F96">
        <v>3189</v>
      </c>
      <c r="G96">
        <v>3828</v>
      </c>
      <c r="H96">
        <v>33.479999999999997</v>
      </c>
      <c r="I96">
        <v>139.13</v>
      </c>
      <c r="J96">
        <v>4393</v>
      </c>
      <c r="K96">
        <v>1974.6</v>
      </c>
      <c r="L96">
        <v>58.55</v>
      </c>
      <c r="N96" s="14">
        <f>B95/B96-1</f>
        <v>2.8284542497525322E-4</v>
      </c>
      <c r="O96" s="14">
        <f>C95/C96-1</f>
        <v>-2.6886237607124386E-3</v>
      </c>
      <c r="P96" s="14">
        <f>D95/D96-1</f>
        <v>1.7889087656528524E-3</v>
      </c>
    </row>
    <row r="97" spans="1:16">
      <c r="A97" s="83" t="s">
        <v>1619</v>
      </c>
      <c r="B97">
        <v>14271</v>
      </c>
      <c r="C97">
        <v>6002</v>
      </c>
      <c r="D97" s="8">
        <v>393</v>
      </c>
      <c r="E97">
        <v>30790</v>
      </c>
      <c r="F97">
        <v>3267</v>
      </c>
      <c r="G97">
        <v>3848</v>
      </c>
      <c r="H97">
        <v>33.74</v>
      </c>
      <c r="I97">
        <v>143.82</v>
      </c>
      <c r="J97">
        <v>4488</v>
      </c>
      <c r="K97">
        <v>1944.1</v>
      </c>
      <c r="L97">
        <v>57.54</v>
      </c>
      <c r="N97" s="14">
        <f>B96/B97-1</f>
        <v>-9.0393104898045529E-3</v>
      </c>
      <c r="O97" s="14">
        <f>C96/C97-1</f>
        <v>-8.4971676107964411E-3</v>
      </c>
      <c r="P97" s="14">
        <f>D96/D97-1</f>
        <v>-4.3256997455470847E-3</v>
      </c>
    </row>
    <row r="98" spans="1:16">
      <c r="A98" s="83" t="s">
        <v>1618</v>
      </c>
      <c r="B98">
        <v>14450</v>
      </c>
      <c r="C98">
        <v>6083</v>
      </c>
      <c r="D98" s="8">
        <v>396.3</v>
      </c>
      <c r="E98">
        <v>31220</v>
      </c>
      <c r="F98">
        <v>3303</v>
      </c>
      <c r="G98">
        <v>3920</v>
      </c>
      <c r="H98">
        <v>33.74</v>
      </c>
      <c r="I98">
        <v>148.21</v>
      </c>
      <c r="J98">
        <v>4546</v>
      </c>
      <c r="K98">
        <v>1925.1</v>
      </c>
      <c r="L98">
        <v>56.18</v>
      </c>
      <c r="N98" s="14">
        <f>B97/B98-1</f>
        <v>-1.2387543252595168E-2</v>
      </c>
      <c r="O98" s="14">
        <f>C97/C98-1</f>
        <v>-1.331579812592476E-2</v>
      </c>
      <c r="P98" s="14">
        <f>D97/D98-1</f>
        <v>-8.3270249810749597E-3</v>
      </c>
    </row>
    <row r="99" spans="1:16">
      <c r="A99" s="83" t="s">
        <v>1617</v>
      </c>
      <c r="B99">
        <v>14347</v>
      </c>
      <c r="C99">
        <v>6023</v>
      </c>
      <c r="D99" s="8">
        <v>391.3</v>
      </c>
      <c r="E99">
        <v>31330</v>
      </c>
      <c r="F99">
        <v>3273</v>
      </c>
      <c r="G99">
        <v>3884</v>
      </c>
      <c r="H99">
        <v>33.81</v>
      </c>
      <c r="I99">
        <v>147.19999999999999</v>
      </c>
      <c r="J99">
        <v>4543</v>
      </c>
      <c r="K99">
        <v>1955.6</v>
      </c>
      <c r="L99">
        <v>57.27</v>
      </c>
      <c r="N99" s="14">
        <f>B98/B99-1</f>
        <v>7.1792012267373195E-3</v>
      </c>
      <c r="O99" s="14">
        <f>C98/C99-1</f>
        <v>9.9618130499750102E-3</v>
      </c>
      <c r="P99" s="14">
        <f>D98/D99-1</f>
        <v>1.2777919754664024E-2</v>
      </c>
    </row>
    <row r="100" spans="1:16">
      <c r="A100" s="83" t="s">
        <v>1616</v>
      </c>
      <c r="B100">
        <v>14449</v>
      </c>
      <c r="C100">
        <v>6069</v>
      </c>
      <c r="D100" s="8">
        <v>396.5</v>
      </c>
      <c r="E100">
        <v>31760</v>
      </c>
      <c r="F100">
        <v>3300</v>
      </c>
      <c r="G100">
        <v>3913</v>
      </c>
      <c r="H100">
        <v>33.65</v>
      </c>
      <c r="I100">
        <v>144.1</v>
      </c>
      <c r="J100">
        <v>4463</v>
      </c>
      <c r="K100">
        <v>1919.8</v>
      </c>
      <c r="L100">
        <v>55.94</v>
      </c>
      <c r="N100" s="14">
        <f>B99/B100-1</f>
        <v>-7.0593120631186057E-3</v>
      </c>
      <c r="O100" s="14">
        <f>C99/C100-1</f>
        <v>-7.5795023891909175E-3</v>
      </c>
      <c r="P100" s="14">
        <f>D99/D100-1</f>
        <v>-1.3114754098360604E-2</v>
      </c>
    </row>
    <row r="101" spans="1:16">
      <c r="A101" s="83" t="s">
        <v>1615</v>
      </c>
      <c r="B101">
        <v>13673</v>
      </c>
      <c r="C101">
        <v>5738</v>
      </c>
      <c r="D101" s="8">
        <v>381</v>
      </c>
      <c r="E101">
        <v>29900</v>
      </c>
      <c r="F101">
        <v>3062</v>
      </c>
      <c r="G101">
        <v>3672</v>
      </c>
      <c r="H101">
        <v>32.17</v>
      </c>
      <c r="I101">
        <v>134.22</v>
      </c>
      <c r="J101">
        <v>4204</v>
      </c>
      <c r="K101">
        <v>1985.7</v>
      </c>
      <c r="L101">
        <v>58.29</v>
      </c>
      <c r="N101" s="14">
        <f>B100/B101-1</f>
        <v>5.6754187084034236E-2</v>
      </c>
      <c r="O101" s="14">
        <f>C100/C101-1</f>
        <v>5.7685604740327578E-2</v>
      </c>
      <c r="P101" s="14">
        <f>D100/D101-1</f>
        <v>4.0682414698162805E-2</v>
      </c>
    </row>
    <row r="102" spans="1:16">
      <c r="A102" s="83" t="s">
        <v>1614</v>
      </c>
      <c r="B102">
        <v>13124</v>
      </c>
      <c r="C102">
        <v>5517</v>
      </c>
      <c r="D102" s="8">
        <v>362.6</v>
      </c>
      <c r="E102">
        <v>28850</v>
      </c>
      <c r="F102">
        <v>3032</v>
      </c>
      <c r="G102">
        <v>3547</v>
      </c>
      <c r="H102">
        <v>32.51</v>
      </c>
      <c r="I102">
        <v>137.91999999999999</v>
      </c>
      <c r="J102">
        <v>4329</v>
      </c>
      <c r="K102">
        <v>1966.2</v>
      </c>
      <c r="L102">
        <v>57.78</v>
      </c>
      <c r="N102" s="14">
        <f>B101/B102-1</f>
        <v>4.1831758610179737E-2</v>
      </c>
      <c r="O102" s="14">
        <f>C101/C102-1</f>
        <v>4.0058002537610937E-2</v>
      </c>
      <c r="P102" s="14">
        <f>D101/D102-1</f>
        <v>5.0744622173193532E-2</v>
      </c>
    </row>
    <row r="103" spans="1:16">
      <c r="A103" s="83" t="s">
        <v>1613</v>
      </c>
      <c r="B103">
        <v>14599</v>
      </c>
      <c r="C103">
        <v>6137</v>
      </c>
      <c r="D103" s="8">
        <v>407.1</v>
      </c>
      <c r="E103">
        <v>31790</v>
      </c>
      <c r="F103">
        <v>3189</v>
      </c>
      <c r="G103">
        <v>3968</v>
      </c>
      <c r="H103">
        <v>33.1</v>
      </c>
      <c r="I103">
        <v>140.87</v>
      </c>
      <c r="J103">
        <v>4385</v>
      </c>
      <c r="K103">
        <v>1891.1</v>
      </c>
      <c r="L103">
        <v>53.89</v>
      </c>
      <c r="N103" s="14">
        <f>B102/B103-1</f>
        <v>-0.10103431741900126</v>
      </c>
      <c r="O103" s="14">
        <f>C102/C103-1</f>
        <v>-0.10102656020857093</v>
      </c>
      <c r="P103" s="14">
        <f>D102/D103-1</f>
        <v>-0.10930975190370917</v>
      </c>
    </row>
    <row r="104" spans="1:16">
      <c r="A104" s="83" t="s">
        <v>1612</v>
      </c>
      <c r="B104">
        <v>15041</v>
      </c>
      <c r="C104">
        <v>6337</v>
      </c>
      <c r="D104" s="8">
        <v>423.1</v>
      </c>
      <c r="E104">
        <v>33000</v>
      </c>
      <c r="F104">
        <v>3220</v>
      </c>
      <c r="G104">
        <v>4083</v>
      </c>
      <c r="H104">
        <v>33.36</v>
      </c>
      <c r="I104">
        <v>140.53</v>
      </c>
      <c r="J104">
        <v>4349</v>
      </c>
      <c r="K104">
        <v>1895.7</v>
      </c>
      <c r="L104">
        <v>53.69</v>
      </c>
      <c r="N104" s="14">
        <f>B103/B104-1</f>
        <v>-2.9386343993085595E-2</v>
      </c>
      <c r="O104" s="14">
        <f>C103/C104-1</f>
        <v>-3.156067539845353E-2</v>
      </c>
      <c r="P104" s="14">
        <f>D103/D104-1</f>
        <v>-3.7816119120775205E-2</v>
      </c>
    </row>
    <row r="105" spans="1:16">
      <c r="A105" s="83" t="s">
        <v>1611</v>
      </c>
      <c r="B105">
        <v>15225</v>
      </c>
      <c r="C105">
        <v>6501</v>
      </c>
      <c r="D105" s="8">
        <v>436.4</v>
      </c>
      <c r="E105">
        <v>32960</v>
      </c>
      <c r="F105">
        <v>3292</v>
      </c>
      <c r="G105">
        <v>4075</v>
      </c>
      <c r="H105">
        <v>33.96</v>
      </c>
      <c r="I105">
        <v>142.88999999999999</v>
      </c>
      <c r="J105">
        <v>4419</v>
      </c>
      <c r="K105">
        <v>1861.2</v>
      </c>
      <c r="L105">
        <v>51.76</v>
      </c>
      <c r="N105" s="14">
        <f>B104/B105-1</f>
        <v>-1.2085385878489285E-2</v>
      </c>
      <c r="O105" s="14">
        <f>C104/C105-1</f>
        <v>-2.5226888171050565E-2</v>
      </c>
      <c r="P105" s="14">
        <f>D104/D105-1</f>
        <v>-3.0476626947754215E-2</v>
      </c>
    </row>
    <row r="106" spans="1:16">
      <c r="A106" s="83" t="s">
        <v>1610</v>
      </c>
      <c r="B106">
        <v>15203</v>
      </c>
      <c r="C106">
        <v>6378</v>
      </c>
      <c r="D106" s="8">
        <v>421.6</v>
      </c>
      <c r="E106">
        <v>33350</v>
      </c>
      <c r="F106">
        <v>3432</v>
      </c>
      <c r="G106">
        <v>4123</v>
      </c>
      <c r="H106">
        <v>34.42</v>
      </c>
      <c r="I106">
        <v>148.06</v>
      </c>
      <c r="J106">
        <v>4501</v>
      </c>
      <c r="K106">
        <v>1807.8</v>
      </c>
      <c r="L106">
        <v>50.7</v>
      </c>
      <c r="N106" s="14">
        <f>B105/B106-1</f>
        <v>1.4470828126027513E-3</v>
      </c>
      <c r="O106" s="14">
        <f>C105/C106-1</f>
        <v>1.9285042333019753E-2</v>
      </c>
      <c r="P106" s="14">
        <f>D105/D106-1</f>
        <v>3.5104364326375537E-2</v>
      </c>
    </row>
    <row r="107" spans="1:16">
      <c r="A107" s="83" t="s">
        <v>1609</v>
      </c>
      <c r="B107">
        <v>15334</v>
      </c>
      <c r="C107">
        <v>6471</v>
      </c>
      <c r="D107" s="8">
        <v>429.9</v>
      </c>
      <c r="E107">
        <v>33290</v>
      </c>
      <c r="F107">
        <v>3434</v>
      </c>
      <c r="G107">
        <v>4172</v>
      </c>
      <c r="H107">
        <v>33.71</v>
      </c>
      <c r="I107">
        <v>143</v>
      </c>
      <c r="J107">
        <v>4432</v>
      </c>
      <c r="K107">
        <v>1789.4</v>
      </c>
      <c r="L107">
        <v>51.42</v>
      </c>
      <c r="N107" s="14">
        <f>B106/B107-1</f>
        <v>-8.5431068214425476E-3</v>
      </c>
      <c r="O107" s="14">
        <f>C106/C107-1</f>
        <v>-1.4371812702828057E-2</v>
      </c>
      <c r="P107" s="14">
        <f>D106/D107-1</f>
        <v>-1.9306815538497224E-2</v>
      </c>
    </row>
    <row r="108" spans="1:16">
      <c r="A108" s="83" t="s">
        <v>1608</v>
      </c>
      <c r="B108">
        <v>15502</v>
      </c>
      <c r="C108">
        <v>6591</v>
      </c>
      <c r="D108" s="8">
        <v>424</v>
      </c>
      <c r="E108">
        <v>33470</v>
      </c>
      <c r="F108">
        <v>3486</v>
      </c>
      <c r="G108">
        <v>4190</v>
      </c>
      <c r="H108">
        <v>33.630000000000003</v>
      </c>
      <c r="I108">
        <v>145.16</v>
      </c>
      <c r="J108">
        <v>4398</v>
      </c>
      <c r="K108">
        <v>1831</v>
      </c>
      <c r="L108">
        <v>51.99</v>
      </c>
      <c r="N108" s="14">
        <f>B107/B108-1</f>
        <v>-1.0837311314669029E-2</v>
      </c>
      <c r="O108" s="14">
        <f>C107/C108-1</f>
        <v>-1.820664542558037E-2</v>
      </c>
      <c r="P108" s="14">
        <f>D107/D108-1</f>
        <v>1.391509433962268E-2</v>
      </c>
    </row>
    <row r="109" spans="1:16">
      <c r="A109" s="83" t="s">
        <v>1607</v>
      </c>
      <c r="B109">
        <v>15913</v>
      </c>
      <c r="C109">
        <v>6709</v>
      </c>
      <c r="D109" s="8">
        <v>432.8</v>
      </c>
      <c r="E109">
        <v>34630</v>
      </c>
      <c r="F109">
        <v>3546</v>
      </c>
      <c r="G109">
        <v>4290</v>
      </c>
      <c r="H109">
        <v>35.11</v>
      </c>
      <c r="I109">
        <v>155.91</v>
      </c>
      <c r="J109">
        <v>4663</v>
      </c>
      <c r="K109">
        <v>1816.9</v>
      </c>
      <c r="L109">
        <v>51.24</v>
      </c>
      <c r="N109" s="14">
        <f>B108/B109-1</f>
        <v>-2.5827939420599466E-2</v>
      </c>
      <c r="O109" s="14">
        <f>C108/C109-1</f>
        <v>-1.758831420479956E-2</v>
      </c>
      <c r="P109" s="14">
        <f>D108/D109-1</f>
        <v>-2.0332717190388205E-2</v>
      </c>
    </row>
    <row r="110" spans="1:16">
      <c r="A110" s="83" t="s">
        <v>1606</v>
      </c>
      <c r="B110">
        <v>15964</v>
      </c>
      <c r="C110">
        <v>6736</v>
      </c>
      <c r="D110" s="8">
        <v>427</v>
      </c>
      <c r="E110">
        <v>34980</v>
      </c>
      <c r="F110">
        <v>3707</v>
      </c>
      <c r="G110">
        <v>4310</v>
      </c>
      <c r="H110">
        <v>35.61</v>
      </c>
      <c r="I110">
        <v>155.76</v>
      </c>
      <c r="J110">
        <v>4677</v>
      </c>
      <c r="K110">
        <v>1796.6</v>
      </c>
      <c r="L110">
        <v>50.76</v>
      </c>
      <c r="N110" s="14">
        <f>B109/B110-1</f>
        <v>-3.1946880481082962E-3</v>
      </c>
      <c r="O110" s="14">
        <f>C109/C110-1</f>
        <v>-4.0083135391923985E-3</v>
      </c>
      <c r="P110" s="14">
        <f>D109/D110-1</f>
        <v>1.3583138173302034E-2</v>
      </c>
    </row>
    <row r="111" spans="1:16">
      <c r="A111" s="83" t="s">
        <v>1605</v>
      </c>
      <c r="B111">
        <v>15858</v>
      </c>
      <c r="C111">
        <v>6710</v>
      </c>
      <c r="D111" s="8">
        <v>416.6</v>
      </c>
      <c r="E111">
        <v>35160</v>
      </c>
      <c r="F111">
        <v>3922</v>
      </c>
      <c r="G111">
        <v>4308</v>
      </c>
      <c r="H111">
        <v>35.82</v>
      </c>
      <c r="I111">
        <v>165.3</v>
      </c>
      <c r="J111">
        <v>4779</v>
      </c>
      <c r="K111">
        <v>1815</v>
      </c>
      <c r="L111">
        <v>51.16</v>
      </c>
      <c r="N111" s="14">
        <f>B110/B111-1</f>
        <v>6.6843233699078741E-3</v>
      </c>
      <c r="O111" s="14">
        <f>C110/C111-1</f>
        <v>3.8748137108792768E-3</v>
      </c>
      <c r="P111" s="14">
        <f>D110/D111-1</f>
        <v>2.4963994239078247E-2</v>
      </c>
    </row>
    <row r="112" spans="1:16">
      <c r="A112" s="83" t="s">
        <v>1604</v>
      </c>
      <c r="B112">
        <v>15735</v>
      </c>
      <c r="C112">
        <v>6655</v>
      </c>
      <c r="D112" s="8">
        <v>412.1</v>
      </c>
      <c r="E112">
        <v>34840</v>
      </c>
      <c r="F112">
        <v>3873</v>
      </c>
      <c r="G112">
        <v>4266</v>
      </c>
      <c r="H112">
        <v>35.33</v>
      </c>
      <c r="I112">
        <v>163.27000000000001</v>
      </c>
      <c r="J112">
        <v>4726</v>
      </c>
      <c r="K112">
        <v>1809.2</v>
      </c>
      <c r="L112">
        <v>51.34</v>
      </c>
      <c r="N112" s="14">
        <f>B111/B112-1</f>
        <v>7.8169685414679613E-3</v>
      </c>
      <c r="O112" s="14">
        <f>C111/C112-1</f>
        <v>8.2644628099173278E-3</v>
      </c>
      <c r="P112" s="14">
        <f>D111/D112-1</f>
        <v>1.0919679689395778E-2</v>
      </c>
    </row>
    <row r="113" spans="1:16">
      <c r="A113" s="83" t="s">
        <v>1603</v>
      </c>
      <c r="B113">
        <v>15544</v>
      </c>
      <c r="C113">
        <v>6560</v>
      </c>
      <c r="D113" s="8">
        <v>408.3</v>
      </c>
      <c r="E113">
        <v>34460</v>
      </c>
      <c r="F113">
        <v>3821</v>
      </c>
      <c r="G113">
        <v>4169</v>
      </c>
      <c r="H113">
        <v>34.81</v>
      </c>
      <c r="I113">
        <v>157.86000000000001</v>
      </c>
      <c r="J113">
        <v>4621</v>
      </c>
      <c r="K113">
        <v>1798.9</v>
      </c>
      <c r="L113">
        <v>51.41</v>
      </c>
      <c r="N113" s="14">
        <f>B112/B113-1</f>
        <v>1.2287699433865207E-2</v>
      </c>
      <c r="O113" s="14">
        <f>C112/C113-1</f>
        <v>1.44817073170731E-2</v>
      </c>
      <c r="P113" s="14">
        <f>D112/D113-1</f>
        <v>9.3068821944648494E-3</v>
      </c>
    </row>
    <row r="114" spans="1:16">
      <c r="A114" s="83" t="s">
        <v>1602</v>
      </c>
      <c r="B114">
        <v>15655</v>
      </c>
      <c r="C114">
        <v>6599</v>
      </c>
      <c r="D114" s="8">
        <v>407.8</v>
      </c>
      <c r="E114">
        <v>34420</v>
      </c>
      <c r="F114">
        <v>3838</v>
      </c>
      <c r="G114">
        <v>4206</v>
      </c>
      <c r="H114">
        <v>35.21</v>
      </c>
      <c r="I114">
        <v>162.55000000000001</v>
      </c>
      <c r="J114">
        <v>4712</v>
      </c>
      <c r="K114">
        <v>1782.4</v>
      </c>
      <c r="L114">
        <v>50.77</v>
      </c>
      <c r="N114" s="14">
        <f>B113/B114-1</f>
        <v>-7.0903864580006415E-3</v>
      </c>
      <c r="O114" s="14">
        <f>C113/C114-1</f>
        <v>-5.9099863615699189E-3</v>
      </c>
      <c r="P114" s="14">
        <f>D113/D114-1</f>
        <v>1.2260912211867758E-3</v>
      </c>
    </row>
    <row r="115" spans="1:16">
      <c r="A115" s="83" t="s">
        <v>1601</v>
      </c>
      <c r="B115">
        <v>15157</v>
      </c>
      <c r="C115">
        <v>6408</v>
      </c>
      <c r="D115" s="8">
        <v>395.3</v>
      </c>
      <c r="E115">
        <v>33720</v>
      </c>
      <c r="F115">
        <v>3761</v>
      </c>
      <c r="G115">
        <v>4075</v>
      </c>
      <c r="H115">
        <v>33.78</v>
      </c>
      <c r="I115">
        <v>155.79</v>
      </c>
      <c r="J115">
        <v>4538</v>
      </c>
      <c r="K115">
        <v>1783</v>
      </c>
      <c r="L115">
        <v>50.56</v>
      </c>
      <c r="N115" s="14">
        <f>B114/B115-1</f>
        <v>3.2856106089595549E-2</v>
      </c>
      <c r="O115" s="14">
        <f>C114/C115-1</f>
        <v>2.9806491885143505E-2</v>
      </c>
      <c r="P115" s="14">
        <f>D114/D115-1</f>
        <v>3.16215532506956E-2</v>
      </c>
    </row>
    <row r="116" spans="1:16">
      <c r="A116" s="83" t="s">
        <v>1600</v>
      </c>
      <c r="B116">
        <v>15251</v>
      </c>
      <c r="C116">
        <v>6447</v>
      </c>
      <c r="D116" s="8">
        <v>395.1</v>
      </c>
      <c r="E116">
        <v>33650</v>
      </c>
      <c r="F116">
        <v>3795</v>
      </c>
      <c r="G116">
        <v>4057</v>
      </c>
      <c r="H116">
        <v>34.450000000000003</v>
      </c>
      <c r="I116">
        <v>162.74</v>
      </c>
      <c r="J116">
        <v>4595</v>
      </c>
      <c r="K116">
        <v>1792.7</v>
      </c>
      <c r="L116">
        <v>51.05</v>
      </c>
      <c r="N116" s="14">
        <f>B115/B116-1</f>
        <v>-6.1635302603108011E-3</v>
      </c>
      <c r="O116" s="14">
        <f>C115/C116-1</f>
        <v>-6.0493252675662967E-3</v>
      </c>
      <c r="P116" s="14">
        <f>D115/D116-1</f>
        <v>5.0620096178177754E-4</v>
      </c>
    </row>
    <row r="117" spans="1:16">
      <c r="A117" s="83" t="s">
        <v>1599</v>
      </c>
      <c r="B117">
        <v>16165</v>
      </c>
      <c r="C117">
        <v>6828</v>
      </c>
      <c r="D117" s="8">
        <v>416.7</v>
      </c>
      <c r="E117">
        <v>35840</v>
      </c>
      <c r="F117">
        <v>3978</v>
      </c>
      <c r="G117">
        <v>4351</v>
      </c>
      <c r="H117">
        <v>35.03</v>
      </c>
      <c r="I117">
        <v>165.78</v>
      </c>
      <c r="J117">
        <v>4698</v>
      </c>
      <c r="K117">
        <v>1849.8</v>
      </c>
      <c r="L117">
        <v>52.77</v>
      </c>
      <c r="N117" s="14">
        <f>B116/B117-1</f>
        <v>-5.6541911537271838E-2</v>
      </c>
      <c r="O117" s="14">
        <f>C116/C117-1</f>
        <v>-5.5799648506151156E-2</v>
      </c>
      <c r="P117" s="14">
        <f>D116/D117-1</f>
        <v>-5.1835853131749432E-2</v>
      </c>
    </row>
    <row r="118" spans="1:16">
      <c r="A118" s="83" t="s">
        <v>1598</v>
      </c>
      <c r="B118">
        <v>16097</v>
      </c>
      <c r="C118">
        <v>6800</v>
      </c>
      <c r="D118" s="8">
        <v>420.2</v>
      </c>
      <c r="E118">
        <v>35840</v>
      </c>
      <c r="F118">
        <v>3898</v>
      </c>
      <c r="G118">
        <v>4369</v>
      </c>
      <c r="H118">
        <v>35.54</v>
      </c>
      <c r="I118">
        <v>162.1</v>
      </c>
      <c r="J118">
        <v>4683</v>
      </c>
      <c r="K118">
        <v>1865.1</v>
      </c>
      <c r="L118">
        <v>52.33</v>
      </c>
      <c r="N118" s="14">
        <f>B117/B118-1</f>
        <v>4.2243896378206802E-3</v>
      </c>
      <c r="O118" s="14">
        <f>C117/C118-1</f>
        <v>4.1176470588235592E-3</v>
      </c>
      <c r="P118" s="14">
        <f>D117/D118-1</f>
        <v>-8.3293669681103744E-3</v>
      </c>
    </row>
    <row r="119" spans="1:16">
      <c r="A119" s="83" t="s">
        <v>1597</v>
      </c>
      <c r="B119">
        <v>16035</v>
      </c>
      <c r="C119">
        <v>6784</v>
      </c>
      <c r="D119" s="8">
        <v>417.6</v>
      </c>
      <c r="E119">
        <v>35830</v>
      </c>
      <c r="F119">
        <v>3895</v>
      </c>
      <c r="G119">
        <v>4361</v>
      </c>
      <c r="H119">
        <v>35.76</v>
      </c>
      <c r="I119">
        <v>163.38999999999999</v>
      </c>
      <c r="J119">
        <v>4698</v>
      </c>
      <c r="K119">
        <v>1818.2</v>
      </c>
      <c r="L119">
        <v>50.41</v>
      </c>
      <c r="N119" s="14">
        <f>B118/B119-1</f>
        <v>3.8665419395074174E-3</v>
      </c>
      <c r="O119" s="14">
        <f>C118/C119-1</f>
        <v>2.3584905660376521E-3</v>
      </c>
      <c r="P119" s="14">
        <f>D118/D119-1</f>
        <v>6.2260536398466293E-3</v>
      </c>
    </row>
    <row r="120" spans="1:16">
      <c r="A120" s="83" t="s">
        <v>1596</v>
      </c>
      <c r="B120">
        <v>15726</v>
      </c>
      <c r="C120">
        <v>6629</v>
      </c>
      <c r="D120" s="8">
        <v>411</v>
      </c>
      <c r="E120">
        <v>34890</v>
      </c>
      <c r="F120">
        <v>3826</v>
      </c>
      <c r="G120">
        <v>4254</v>
      </c>
      <c r="H120">
        <v>35.200000000000003</v>
      </c>
      <c r="I120">
        <v>157.96</v>
      </c>
      <c r="J120">
        <v>4605</v>
      </c>
      <c r="K120">
        <v>1781.7</v>
      </c>
      <c r="L120">
        <v>49.46</v>
      </c>
      <c r="N120" s="14">
        <f>B119/B120-1</f>
        <v>1.9648988935520695E-2</v>
      </c>
      <c r="O120" s="14">
        <f>C119/C120-1</f>
        <v>2.3382108915371846E-2</v>
      </c>
      <c r="P120" s="14">
        <f>D119/D120-1</f>
        <v>1.6058394160584077E-2</v>
      </c>
    </row>
    <row r="121" spans="1:16">
      <c r="A121" s="83" t="s">
        <v>1595</v>
      </c>
      <c r="B121">
        <v>15569</v>
      </c>
      <c r="C121">
        <v>6568</v>
      </c>
      <c r="D121" s="8">
        <v>410.2</v>
      </c>
      <c r="E121">
        <v>34890</v>
      </c>
      <c r="F121">
        <v>3802</v>
      </c>
      <c r="G121">
        <v>4197</v>
      </c>
      <c r="H121">
        <v>35.15</v>
      </c>
      <c r="I121">
        <v>153.47999999999999</v>
      </c>
      <c r="J121">
        <v>4545</v>
      </c>
      <c r="K121">
        <v>1793.8</v>
      </c>
      <c r="L121">
        <v>49.57</v>
      </c>
      <c r="N121" s="14">
        <f>B120/B121-1</f>
        <v>1.0084141563363014E-2</v>
      </c>
      <c r="O121" s="14">
        <f>C120/C121-1</f>
        <v>9.2874543239951368E-3</v>
      </c>
      <c r="P121" s="14">
        <f>D120/D121-1</f>
        <v>1.9502681618723816E-3</v>
      </c>
    </row>
    <row r="122" spans="1:16">
      <c r="A122" s="83" t="s">
        <v>1594</v>
      </c>
      <c r="B122">
        <v>15575</v>
      </c>
      <c r="C122">
        <v>6586</v>
      </c>
      <c r="D122" s="8">
        <v>411.1</v>
      </c>
      <c r="E122">
        <v>34350</v>
      </c>
      <c r="F122">
        <v>3724</v>
      </c>
      <c r="G122">
        <v>4182</v>
      </c>
      <c r="H122">
        <v>34.82</v>
      </c>
      <c r="I122">
        <v>151.16999999999999</v>
      </c>
      <c r="J122">
        <v>4471</v>
      </c>
      <c r="K122">
        <v>1767.7</v>
      </c>
      <c r="L122">
        <v>49.12</v>
      </c>
      <c r="N122" s="14">
        <f>B121/B122-1</f>
        <v>-3.8523274478330372E-4</v>
      </c>
      <c r="O122" s="14">
        <f>C121/C122-1</f>
        <v>-2.7330701488005316E-3</v>
      </c>
      <c r="P122" s="14">
        <f>D121/D122-1</f>
        <v>-2.1892483580637778E-3</v>
      </c>
    </row>
    <row r="123" spans="1:16">
      <c r="A123" s="83" t="s">
        <v>1593</v>
      </c>
      <c r="B123">
        <v>15214</v>
      </c>
      <c r="C123">
        <v>6425</v>
      </c>
      <c r="D123" s="8">
        <v>405.6</v>
      </c>
      <c r="E123">
        <v>33350</v>
      </c>
      <c r="F123">
        <v>3584</v>
      </c>
      <c r="G123">
        <v>4067</v>
      </c>
      <c r="H123">
        <v>34.35</v>
      </c>
      <c r="I123">
        <v>148.38</v>
      </c>
      <c r="J123">
        <v>4389</v>
      </c>
      <c r="K123">
        <v>1758.3</v>
      </c>
      <c r="L123">
        <v>48.81</v>
      </c>
      <c r="N123" s="14">
        <f>B122/B123-1</f>
        <v>2.3728145129485956E-2</v>
      </c>
      <c r="O123" s="14">
        <f>C122/C123-1</f>
        <v>2.5058365758754864E-2</v>
      </c>
      <c r="P123" s="14">
        <f>D122/D123-1</f>
        <v>1.3560157790927008E-2</v>
      </c>
    </row>
    <row r="124" spans="1:16">
      <c r="A124" s="83" t="s">
        <v>1592</v>
      </c>
      <c r="B124">
        <v>15212</v>
      </c>
      <c r="C124">
        <v>6404</v>
      </c>
      <c r="D124" s="8">
        <v>407.1</v>
      </c>
      <c r="E124">
        <v>34220</v>
      </c>
      <c r="F124">
        <v>3680</v>
      </c>
      <c r="G124">
        <v>4041</v>
      </c>
      <c r="H124">
        <v>33.99</v>
      </c>
      <c r="I124">
        <v>147.96</v>
      </c>
      <c r="J124">
        <v>4357</v>
      </c>
      <c r="K124">
        <v>1758.5</v>
      </c>
      <c r="L124">
        <v>48.79</v>
      </c>
      <c r="N124" s="14">
        <f>B123/B124-1</f>
        <v>1.3147515119649178E-4</v>
      </c>
      <c r="O124" s="14">
        <f>C123/C124-1</f>
        <v>3.2792004996877733E-3</v>
      </c>
      <c r="P124" s="14">
        <f>D123/D124-1</f>
        <v>-3.6845983787766601E-3</v>
      </c>
    </row>
    <row r="125" spans="1:16">
      <c r="A125" s="83" t="s">
        <v>1591</v>
      </c>
      <c r="B125">
        <v>15534</v>
      </c>
      <c r="C125">
        <v>6563</v>
      </c>
      <c r="D125" s="8">
        <v>411.3</v>
      </c>
      <c r="E125">
        <v>35320</v>
      </c>
      <c r="F125">
        <v>3904</v>
      </c>
      <c r="G125">
        <v>4164</v>
      </c>
      <c r="H125">
        <v>34.380000000000003</v>
      </c>
      <c r="I125">
        <v>153.19</v>
      </c>
      <c r="J125">
        <v>4455</v>
      </c>
      <c r="K125">
        <v>1746.9</v>
      </c>
      <c r="L125">
        <v>48.1</v>
      </c>
      <c r="N125" s="14">
        <f>B124/B125-1</f>
        <v>-2.0728724089094874E-2</v>
      </c>
      <c r="O125" s="14">
        <f>C124/C125-1</f>
        <v>-2.4226725582812692E-2</v>
      </c>
      <c r="P125" s="14">
        <f>D124/D125-1</f>
        <v>-1.0211524434719177E-2</v>
      </c>
    </row>
    <row r="126" spans="1:16">
      <c r="A126" s="83" t="s">
        <v>1590</v>
      </c>
      <c r="B126">
        <v>15535</v>
      </c>
      <c r="C126">
        <v>6545</v>
      </c>
      <c r="D126" s="8">
        <v>410.2</v>
      </c>
      <c r="E126">
        <v>35410</v>
      </c>
      <c r="F126">
        <v>3894</v>
      </c>
      <c r="G126">
        <v>4127</v>
      </c>
      <c r="H126">
        <v>34.17</v>
      </c>
      <c r="I126">
        <v>153</v>
      </c>
      <c r="J126">
        <v>4433</v>
      </c>
      <c r="K126">
        <v>1753.8</v>
      </c>
      <c r="L126">
        <v>48.07</v>
      </c>
      <c r="N126" s="14">
        <f>B125/B126-1</f>
        <v>-6.4370775667899061E-5</v>
      </c>
      <c r="O126" s="14">
        <f>C125/C126-1</f>
        <v>2.7501909854850126E-3</v>
      </c>
      <c r="P126" s="14">
        <f>D125/D126-1</f>
        <v>2.6816187225744414E-3</v>
      </c>
    </row>
    <row r="127" spans="1:16">
      <c r="A127" s="83" t="s">
        <v>1589</v>
      </c>
      <c r="B127">
        <v>15643</v>
      </c>
      <c r="C127">
        <v>6596</v>
      </c>
      <c r="D127" s="8">
        <v>409.9</v>
      </c>
      <c r="E127">
        <v>36130</v>
      </c>
      <c r="F127">
        <v>3945</v>
      </c>
      <c r="G127">
        <v>4174</v>
      </c>
      <c r="H127">
        <v>34.380000000000003</v>
      </c>
      <c r="I127">
        <v>155.62</v>
      </c>
      <c r="J127">
        <v>4459</v>
      </c>
      <c r="K127">
        <v>1789.6</v>
      </c>
      <c r="L127">
        <v>48.77</v>
      </c>
      <c r="N127" s="14">
        <f>B126/B127-1</f>
        <v>-6.9040465383878313E-3</v>
      </c>
      <c r="O127" s="14">
        <f>C126/C127-1</f>
        <v>-7.7319587628865705E-3</v>
      </c>
      <c r="P127" s="14">
        <f>D126/D127-1</f>
        <v>7.3188582581118489E-4</v>
      </c>
    </row>
    <row r="128" spans="1:16">
      <c r="A128" s="83" t="s">
        <v>1588</v>
      </c>
      <c r="B128">
        <v>15790</v>
      </c>
      <c r="C128">
        <v>6668</v>
      </c>
      <c r="D128" s="8">
        <v>414.7</v>
      </c>
      <c r="E128">
        <v>36050</v>
      </c>
      <c r="F128">
        <v>3933</v>
      </c>
      <c r="G128">
        <v>4198</v>
      </c>
      <c r="H128">
        <v>35.04</v>
      </c>
      <c r="I128">
        <v>156.44</v>
      </c>
      <c r="J128">
        <v>4535</v>
      </c>
      <c r="K128">
        <v>1828.4</v>
      </c>
      <c r="L128">
        <v>49.54</v>
      </c>
      <c r="N128" s="14">
        <f>B127/B128-1</f>
        <v>-9.3096896770107351E-3</v>
      </c>
      <c r="O128" s="14">
        <f>C127/C128-1</f>
        <v>-1.0797840431913563E-2</v>
      </c>
      <c r="P128" s="14">
        <f>D127/D128-1</f>
        <v>-1.1574632264287454E-2</v>
      </c>
    </row>
    <row r="129" spans="1:16">
      <c r="A129" s="83" t="s">
        <v>1587</v>
      </c>
      <c r="B129">
        <v>15867</v>
      </c>
      <c r="C129">
        <v>6700</v>
      </c>
      <c r="D129" s="8">
        <v>419.5</v>
      </c>
      <c r="E129">
        <v>36150</v>
      </c>
      <c r="F129">
        <v>3922</v>
      </c>
      <c r="G129">
        <v>4196</v>
      </c>
      <c r="H129">
        <v>35.130000000000003</v>
      </c>
      <c r="I129">
        <v>154.22999999999999</v>
      </c>
      <c r="J129">
        <v>4509</v>
      </c>
      <c r="K129">
        <v>1818</v>
      </c>
      <c r="L129">
        <v>49.34</v>
      </c>
      <c r="N129" s="14">
        <f>B128/B129-1</f>
        <v>-4.8528392260667186E-3</v>
      </c>
      <c r="O129" s="14">
        <f>C128/C129-1</f>
        <v>-4.7761194029850573E-3</v>
      </c>
      <c r="P129" s="14">
        <f>D128/D129-1</f>
        <v>-1.1442193087008334E-2</v>
      </c>
    </row>
    <row r="130" spans="1:16">
      <c r="A130" s="83" t="s">
        <v>1586</v>
      </c>
      <c r="B130">
        <v>15816</v>
      </c>
      <c r="C130">
        <v>6682</v>
      </c>
      <c r="D130" s="8">
        <v>419.5</v>
      </c>
      <c r="E130">
        <v>35700</v>
      </c>
      <c r="F130">
        <v>3882</v>
      </c>
      <c r="G130">
        <v>4150</v>
      </c>
      <c r="H130">
        <v>34.81</v>
      </c>
      <c r="I130">
        <v>150.66</v>
      </c>
      <c r="J130">
        <v>4442</v>
      </c>
      <c r="K130">
        <v>1783.3</v>
      </c>
      <c r="L130">
        <v>49.11</v>
      </c>
      <c r="N130" s="14">
        <f>B129/B130-1</f>
        <v>3.2245827010621841E-3</v>
      </c>
      <c r="O130" s="14">
        <f>C129/C130-1</f>
        <v>2.6938042502244741E-3</v>
      </c>
      <c r="P130" s="14">
        <f>D129/D130-1</f>
        <v>0</v>
      </c>
    </row>
    <row r="131" spans="1:16">
      <c r="A131" s="83" t="s">
        <v>1585</v>
      </c>
      <c r="B131">
        <v>15980</v>
      </c>
      <c r="C131">
        <v>6753</v>
      </c>
      <c r="D131" s="8">
        <v>425.3</v>
      </c>
      <c r="E131">
        <v>35910</v>
      </c>
      <c r="F131">
        <v>3824</v>
      </c>
      <c r="G131">
        <v>4230</v>
      </c>
      <c r="H131">
        <v>35.26</v>
      </c>
      <c r="I131">
        <v>151.06</v>
      </c>
      <c r="J131">
        <v>4468</v>
      </c>
      <c r="K131">
        <v>1777.8</v>
      </c>
      <c r="L131">
        <v>48.44</v>
      </c>
      <c r="N131" s="14">
        <f>B130/B131-1</f>
        <v>-1.0262828535669621E-2</v>
      </c>
      <c r="O131" s="14">
        <f>C130/C131-1</f>
        <v>-1.0513845698208235E-2</v>
      </c>
      <c r="P131" s="14">
        <f>D130/D131-1</f>
        <v>-1.36374324006584E-2</v>
      </c>
    </row>
    <row r="132" spans="1:16">
      <c r="A132" s="83" t="s">
        <v>1584</v>
      </c>
      <c r="B132">
        <v>15770</v>
      </c>
      <c r="C132">
        <v>6662</v>
      </c>
      <c r="D132" s="8">
        <v>416.6</v>
      </c>
      <c r="E132">
        <v>35550</v>
      </c>
      <c r="F132">
        <v>3789</v>
      </c>
      <c r="G132">
        <v>4178</v>
      </c>
      <c r="H132">
        <v>34.92</v>
      </c>
      <c r="I132">
        <v>150.91999999999999</v>
      </c>
      <c r="J132">
        <v>4437</v>
      </c>
      <c r="K132">
        <v>1763.6</v>
      </c>
      <c r="L132">
        <v>48.16</v>
      </c>
      <c r="N132" s="14">
        <f>B131/B132-1</f>
        <v>1.331642358909324E-2</v>
      </c>
      <c r="O132" s="14">
        <f>C131/C132-1</f>
        <v>1.3659561693185163E-2</v>
      </c>
      <c r="P132" s="14">
        <f>D131/D132-1</f>
        <v>2.0883341334613448E-2</v>
      </c>
    </row>
    <row r="133" spans="1:16">
      <c r="A133" s="83" t="s">
        <v>1583</v>
      </c>
      <c r="B133">
        <v>15559</v>
      </c>
      <c r="C133">
        <v>6570</v>
      </c>
      <c r="D133" s="8">
        <v>414.8</v>
      </c>
      <c r="E133">
        <v>35130</v>
      </c>
      <c r="F133">
        <v>3682</v>
      </c>
      <c r="G133">
        <v>4095</v>
      </c>
      <c r="H133">
        <v>34.71</v>
      </c>
      <c r="I133">
        <v>149.61000000000001</v>
      </c>
      <c r="J133">
        <v>4395</v>
      </c>
      <c r="K133">
        <v>1814</v>
      </c>
      <c r="L133">
        <v>49.42</v>
      </c>
      <c r="N133" s="14">
        <f>B132/B133-1</f>
        <v>1.3561282858795654E-2</v>
      </c>
      <c r="O133" s="14">
        <f>C132/C133-1</f>
        <v>1.4003044140030507E-2</v>
      </c>
      <c r="P133" s="14">
        <f>D132/D133-1</f>
        <v>4.3394406943104702E-3</v>
      </c>
    </row>
    <row r="134" spans="1:16">
      <c r="A134" s="83" t="s">
        <v>1582</v>
      </c>
      <c r="B134">
        <v>15668</v>
      </c>
      <c r="C134">
        <v>6623</v>
      </c>
      <c r="D134" s="8">
        <v>420.8</v>
      </c>
      <c r="E134">
        <v>35140</v>
      </c>
      <c r="F134">
        <v>3669</v>
      </c>
      <c r="G134">
        <v>4116</v>
      </c>
      <c r="H134">
        <v>34.81</v>
      </c>
      <c r="I134">
        <v>151.1</v>
      </c>
      <c r="J134">
        <v>4412</v>
      </c>
      <c r="K134">
        <v>1802.1</v>
      </c>
      <c r="L134">
        <v>49.24</v>
      </c>
      <c r="N134" s="14">
        <f>B133/B134-1</f>
        <v>-6.9568547357671262E-3</v>
      </c>
      <c r="O134" s="14">
        <f>C133/C134-1</f>
        <v>-8.002415823644915E-3</v>
      </c>
      <c r="P134" s="14">
        <f>D133/D134-1</f>
        <v>-1.4258555133079831E-2</v>
      </c>
    </row>
    <row r="135" spans="1:16">
      <c r="A135" s="83" t="s">
        <v>1581</v>
      </c>
      <c r="B135">
        <v>15557</v>
      </c>
      <c r="C135">
        <v>6573</v>
      </c>
      <c r="D135" s="8">
        <v>417.3</v>
      </c>
      <c r="E135">
        <v>34350</v>
      </c>
      <c r="F135">
        <v>3602</v>
      </c>
      <c r="G135">
        <v>4023</v>
      </c>
      <c r="H135">
        <v>34.520000000000003</v>
      </c>
      <c r="I135">
        <v>146.69999999999999</v>
      </c>
      <c r="J135">
        <v>4327</v>
      </c>
      <c r="K135">
        <v>1811.2</v>
      </c>
      <c r="L135">
        <v>49.33</v>
      </c>
      <c r="N135" s="14">
        <f>B134/B135-1</f>
        <v>7.1350517451951312E-3</v>
      </c>
      <c r="O135" s="14">
        <f>C134/C135-1</f>
        <v>7.6068766164612001E-3</v>
      </c>
      <c r="P135" s="14">
        <f>D134/D135-1</f>
        <v>8.3872513779055247E-3</v>
      </c>
    </row>
    <row r="136" spans="1:16">
      <c r="A136" s="83" t="s">
        <v>1580</v>
      </c>
      <c r="B136">
        <v>15677</v>
      </c>
      <c r="C136">
        <v>6636</v>
      </c>
      <c r="D136" s="8">
        <v>420.3</v>
      </c>
      <c r="E136">
        <v>34780</v>
      </c>
      <c r="F136">
        <v>3608</v>
      </c>
      <c r="G136">
        <v>4069</v>
      </c>
      <c r="H136">
        <v>34.659999999999997</v>
      </c>
      <c r="I136">
        <v>148.13</v>
      </c>
      <c r="J136">
        <v>4370</v>
      </c>
      <c r="K136">
        <v>1811.8</v>
      </c>
      <c r="L136">
        <v>49.06</v>
      </c>
      <c r="N136" s="14">
        <f>B135/B136-1</f>
        <v>-7.6545257383427989E-3</v>
      </c>
      <c r="O136" s="14">
        <f>C135/C136-1</f>
        <v>-9.493670886076E-3</v>
      </c>
      <c r="P136" s="14">
        <f>D135/D136-1</f>
        <v>-7.137758743754441E-3</v>
      </c>
    </row>
    <row r="137" spans="1:16">
      <c r="A137" s="83" t="s">
        <v>1579</v>
      </c>
      <c r="B137">
        <v>15661</v>
      </c>
      <c r="C137">
        <v>6620</v>
      </c>
      <c r="D137" s="8">
        <v>421.9</v>
      </c>
      <c r="E137">
        <v>34480</v>
      </c>
      <c r="F137">
        <v>3573</v>
      </c>
      <c r="G137">
        <v>4085</v>
      </c>
      <c r="H137">
        <v>34.630000000000003</v>
      </c>
      <c r="I137">
        <v>146.94999999999999</v>
      </c>
      <c r="J137">
        <v>4352</v>
      </c>
      <c r="K137">
        <v>1791.4</v>
      </c>
      <c r="L137">
        <v>48.39</v>
      </c>
      <c r="N137" s="14">
        <f>B136/B137-1</f>
        <v>1.0216461273226951E-3</v>
      </c>
      <c r="O137" s="14">
        <f>C136/C137-1</f>
        <v>2.4169184290030454E-3</v>
      </c>
      <c r="P137" s="14">
        <f>D136/D137-1</f>
        <v>-3.7923678596822885E-3</v>
      </c>
    </row>
    <row r="138" spans="1:16">
      <c r="A138" s="83" t="s">
        <v>1578</v>
      </c>
      <c r="B138">
        <v>15612</v>
      </c>
      <c r="C138">
        <v>6602</v>
      </c>
      <c r="D138" s="8">
        <v>423.4</v>
      </c>
      <c r="E138">
        <v>34480</v>
      </c>
      <c r="F138">
        <v>3562</v>
      </c>
      <c r="G138">
        <v>4118</v>
      </c>
      <c r="H138">
        <v>34.299999999999997</v>
      </c>
      <c r="I138">
        <v>143.35</v>
      </c>
      <c r="J138">
        <v>4281</v>
      </c>
      <c r="K138">
        <v>1777.9</v>
      </c>
      <c r="L138">
        <v>47.95</v>
      </c>
      <c r="N138" s="14">
        <f>B137/B138-1</f>
        <v>3.1386113246221203E-3</v>
      </c>
      <c r="O138" s="14">
        <f>C137/C138-1</f>
        <v>2.7264465313541209E-3</v>
      </c>
      <c r="P138" s="14">
        <f>D137/D138-1</f>
        <v>-3.5427491733585059E-3</v>
      </c>
    </row>
    <row r="139" spans="1:16">
      <c r="A139" s="83" t="s">
        <v>1577</v>
      </c>
      <c r="B139">
        <v>15494</v>
      </c>
      <c r="C139">
        <v>6529</v>
      </c>
      <c r="D139" s="8">
        <v>418.9</v>
      </c>
      <c r="E139">
        <v>34090</v>
      </c>
      <c r="F139">
        <v>3496</v>
      </c>
      <c r="G139">
        <v>4087</v>
      </c>
      <c r="H139">
        <v>33.32</v>
      </c>
      <c r="I139">
        <v>140.81</v>
      </c>
      <c r="J139">
        <v>4166</v>
      </c>
      <c r="K139">
        <v>1772.1</v>
      </c>
      <c r="L139">
        <v>48.21</v>
      </c>
      <c r="N139" s="14">
        <f>B138/B139-1</f>
        <v>7.615851297276377E-3</v>
      </c>
      <c r="O139" s="14">
        <f>C138/C139-1</f>
        <v>1.1180885281053765E-2</v>
      </c>
      <c r="P139" s="14">
        <f>D138/D139-1</f>
        <v>1.0742420625447613E-2</v>
      </c>
    </row>
    <row r="140" spans="1:16">
      <c r="A140" s="83" t="s">
        <v>1576</v>
      </c>
      <c r="B140">
        <v>15698</v>
      </c>
      <c r="C140">
        <v>6639</v>
      </c>
      <c r="D140" s="8">
        <v>426.8</v>
      </c>
      <c r="E140">
        <v>34060</v>
      </c>
      <c r="F140">
        <v>3480</v>
      </c>
      <c r="G140">
        <v>4132</v>
      </c>
      <c r="H140">
        <v>34.47</v>
      </c>
      <c r="I140">
        <v>139.62</v>
      </c>
      <c r="J140">
        <v>4247</v>
      </c>
      <c r="K140">
        <v>1877.2</v>
      </c>
      <c r="L140">
        <v>49.91</v>
      </c>
      <c r="N140" s="14">
        <f>B139/B140-1</f>
        <v>-1.2995286023697261E-2</v>
      </c>
      <c r="O140" s="14">
        <f>C139/C140-1</f>
        <v>-1.6568760355475276E-2</v>
      </c>
      <c r="P140" s="14">
        <f>D139/D140-1</f>
        <v>-1.8509840674789224E-2</v>
      </c>
    </row>
    <row r="141" spans="1:16">
      <c r="A141" s="83" t="s">
        <v>1575</v>
      </c>
      <c r="B141">
        <v>15687</v>
      </c>
      <c r="C141">
        <v>6639</v>
      </c>
      <c r="D141" s="8">
        <v>425.9</v>
      </c>
      <c r="E141">
        <v>33690</v>
      </c>
      <c r="F141">
        <v>3387</v>
      </c>
      <c r="G141">
        <v>4098</v>
      </c>
      <c r="H141">
        <v>34.76</v>
      </c>
      <c r="I141">
        <v>137.66</v>
      </c>
      <c r="J141">
        <v>4230</v>
      </c>
      <c r="K141">
        <v>1891.7</v>
      </c>
      <c r="L141">
        <v>50.03</v>
      </c>
      <c r="N141" s="14">
        <f>B140/B141-1</f>
        <v>7.0121756868735119E-4</v>
      </c>
      <c r="O141" s="14">
        <f>C140/C141-1</f>
        <v>0</v>
      </c>
      <c r="P141" s="14">
        <f>D140/D141-1</f>
        <v>2.1131721061282693E-3</v>
      </c>
    </row>
    <row r="142" spans="1:16">
      <c r="A142" s="83" t="s">
        <v>1574</v>
      </c>
      <c r="B142">
        <v>15521</v>
      </c>
      <c r="C142">
        <v>6570</v>
      </c>
      <c r="D142" s="8">
        <v>418.9</v>
      </c>
      <c r="E142">
        <v>33270</v>
      </c>
      <c r="F142">
        <v>3421</v>
      </c>
      <c r="G142">
        <v>4069</v>
      </c>
      <c r="H142">
        <v>34.53</v>
      </c>
      <c r="I142">
        <v>137.15</v>
      </c>
      <c r="J142">
        <v>4204</v>
      </c>
      <c r="K142">
        <v>1901.6</v>
      </c>
      <c r="L142">
        <v>49.93</v>
      </c>
      <c r="N142" s="14">
        <f>B141/B142-1</f>
        <v>1.0695187165775444E-2</v>
      </c>
      <c r="O142" s="14">
        <f>C141/C142-1</f>
        <v>1.0502283105022769E-2</v>
      </c>
      <c r="P142" s="14">
        <f>D141/D142-1</f>
        <v>1.6710432084029669E-2</v>
      </c>
    </row>
    <row r="143" spans="1:16">
      <c r="A143" s="83" t="s">
        <v>1573</v>
      </c>
      <c r="B143">
        <v>15438</v>
      </c>
      <c r="C143">
        <v>6536</v>
      </c>
      <c r="D143" s="8">
        <v>418.4</v>
      </c>
      <c r="E143">
        <v>32430</v>
      </c>
      <c r="F143">
        <v>3368</v>
      </c>
      <c r="G143">
        <v>4027</v>
      </c>
      <c r="H143">
        <v>34.270000000000003</v>
      </c>
      <c r="I143">
        <v>134.25</v>
      </c>
      <c r="J143">
        <v>4156</v>
      </c>
      <c r="K143">
        <v>1878.4</v>
      </c>
      <c r="L143">
        <v>49.52</v>
      </c>
      <c r="N143" s="14">
        <f>B142/B143-1</f>
        <v>5.3763440860215006E-3</v>
      </c>
      <c r="O143" s="14">
        <f>C142/C143-1</f>
        <v>5.2019583843330164E-3</v>
      </c>
      <c r="P143" s="14">
        <f>D142/D143-1</f>
        <v>1.1950286806883259E-3</v>
      </c>
    </row>
    <row r="144" spans="1:16">
      <c r="A144" s="83" t="s">
        <v>1572</v>
      </c>
      <c r="B144">
        <v>15389</v>
      </c>
      <c r="C144">
        <v>6537</v>
      </c>
      <c r="D144" s="8">
        <v>419.1</v>
      </c>
      <c r="E144">
        <v>32190</v>
      </c>
      <c r="F144">
        <v>3334</v>
      </c>
      <c r="G144">
        <v>4025</v>
      </c>
      <c r="H144">
        <v>34.39</v>
      </c>
      <c r="I144">
        <v>133.69</v>
      </c>
      <c r="J144">
        <v>4174</v>
      </c>
      <c r="K144">
        <v>1841.6</v>
      </c>
      <c r="L144">
        <v>48.73</v>
      </c>
      <c r="N144" s="14">
        <f>B143/B144-1</f>
        <v>3.1840925336279469E-3</v>
      </c>
      <c r="O144" s="14">
        <f>C143/C144-1</f>
        <v>-1.5297537096525815E-4</v>
      </c>
      <c r="P144" s="14">
        <f>D143/D144-1</f>
        <v>-1.6702457647340685E-3</v>
      </c>
    </row>
    <row r="145" spans="1:16">
      <c r="A145" s="83" t="s">
        <v>1571</v>
      </c>
      <c r="B145">
        <v>15380</v>
      </c>
      <c r="C145">
        <v>6547</v>
      </c>
      <c r="D145" s="8">
        <v>416.7</v>
      </c>
      <c r="E145">
        <v>32650</v>
      </c>
      <c r="F145">
        <v>3421</v>
      </c>
      <c r="G145">
        <v>4034</v>
      </c>
      <c r="H145">
        <v>34.78</v>
      </c>
      <c r="I145">
        <v>136.93</v>
      </c>
      <c r="J145">
        <v>4233</v>
      </c>
      <c r="K145">
        <v>1830.2</v>
      </c>
      <c r="L145">
        <v>48.53</v>
      </c>
      <c r="N145" s="14">
        <f>B144/B145-1</f>
        <v>5.8517555266579535E-4</v>
      </c>
      <c r="O145" s="14">
        <f>C144/C145-1</f>
        <v>-1.5274171376202794E-3</v>
      </c>
      <c r="P145" s="14">
        <f>D144/D145-1</f>
        <v>5.759539236861233E-3</v>
      </c>
    </row>
    <row r="146" spans="1:16">
      <c r="A146" s="83" t="s">
        <v>1570</v>
      </c>
      <c r="B146">
        <v>15150</v>
      </c>
      <c r="C146">
        <v>6466</v>
      </c>
      <c r="D146" s="8">
        <v>406.4</v>
      </c>
      <c r="E146">
        <v>32630</v>
      </c>
      <c r="F146">
        <v>3495</v>
      </c>
      <c r="G146">
        <v>3969</v>
      </c>
      <c r="H146">
        <v>33.869999999999997</v>
      </c>
      <c r="I146">
        <v>140</v>
      </c>
      <c r="J146">
        <v>4181</v>
      </c>
      <c r="K146">
        <v>1769.2</v>
      </c>
      <c r="L146">
        <v>47.24</v>
      </c>
      <c r="N146" s="14">
        <f>B145/B146-1</f>
        <v>1.5181518151815121E-2</v>
      </c>
      <c r="O146" s="14">
        <f>C145/C146-1</f>
        <v>1.2527064645839747E-2</v>
      </c>
      <c r="P146" s="14">
        <f>D145/D146-1</f>
        <v>2.5344488188976388E-2</v>
      </c>
    </row>
    <row r="147" spans="1:16">
      <c r="A147" s="83" t="s">
        <v>1569</v>
      </c>
      <c r="B147">
        <v>15287</v>
      </c>
      <c r="C147">
        <v>6566</v>
      </c>
      <c r="D147" s="8">
        <v>409.8</v>
      </c>
      <c r="E147">
        <v>32770</v>
      </c>
      <c r="F147">
        <v>3520</v>
      </c>
      <c r="G147">
        <v>4012</v>
      </c>
      <c r="H147">
        <v>34.049999999999997</v>
      </c>
      <c r="I147">
        <v>140</v>
      </c>
      <c r="J147">
        <v>4180</v>
      </c>
      <c r="K147">
        <v>1776.9</v>
      </c>
      <c r="L147">
        <v>47.36</v>
      </c>
      <c r="N147" s="14">
        <f>B146/B147-1</f>
        <v>-8.9618630208674332E-3</v>
      </c>
      <c r="O147" s="14">
        <f>C146/C147-1</f>
        <v>-1.5229972586049301E-2</v>
      </c>
      <c r="P147" s="14">
        <f>D146/D147-1</f>
        <v>-8.2967301122499615E-3</v>
      </c>
    </row>
    <row r="148" spans="1:16">
      <c r="A148" s="83" t="s">
        <v>1568</v>
      </c>
      <c r="B148">
        <v>15455</v>
      </c>
      <c r="C148">
        <v>6652</v>
      </c>
      <c r="D148" s="8">
        <v>415.2</v>
      </c>
      <c r="E148">
        <v>33330</v>
      </c>
      <c r="F148">
        <v>3533</v>
      </c>
      <c r="G148">
        <v>4045</v>
      </c>
      <c r="H148">
        <v>34.200000000000003</v>
      </c>
      <c r="I148">
        <v>140.21</v>
      </c>
      <c r="J148">
        <v>4185</v>
      </c>
      <c r="K148">
        <v>1777.1</v>
      </c>
      <c r="L148">
        <v>47.73</v>
      </c>
      <c r="N148" s="14">
        <f>B147/B148-1</f>
        <v>-1.087026852151407E-2</v>
      </c>
      <c r="O148" s="14">
        <f>C147/C148-1</f>
        <v>-1.2928442573662102E-2</v>
      </c>
      <c r="P148" s="14">
        <f>D147/D148-1</f>
        <v>-1.3005780346820761E-2</v>
      </c>
    </row>
    <row r="149" spans="1:16">
      <c r="A149" s="83" t="s">
        <v>1567</v>
      </c>
      <c r="B149">
        <v>15236</v>
      </c>
      <c r="C149">
        <v>6554</v>
      </c>
      <c r="D149" s="8">
        <v>411</v>
      </c>
      <c r="E149">
        <v>32740</v>
      </c>
      <c r="F149">
        <v>3485</v>
      </c>
      <c r="G149">
        <v>3983</v>
      </c>
      <c r="H149">
        <v>33.799999999999997</v>
      </c>
      <c r="I149">
        <v>140</v>
      </c>
      <c r="J149">
        <v>4129</v>
      </c>
      <c r="K149">
        <v>1743.2</v>
      </c>
      <c r="L149">
        <v>47.17</v>
      </c>
      <c r="N149" s="14">
        <f>B148/B149-1</f>
        <v>1.437385140456815E-2</v>
      </c>
      <c r="O149" s="14">
        <f>C148/C149-1</f>
        <v>1.4952700640830097E-2</v>
      </c>
      <c r="P149" s="14">
        <f>D148/D149-1</f>
        <v>1.0218978102189746E-2</v>
      </c>
    </row>
    <row r="150" spans="1:16">
      <c r="A150" s="83" t="s">
        <v>1566</v>
      </c>
      <c r="B150">
        <v>15094</v>
      </c>
      <c r="C150">
        <v>6510</v>
      </c>
      <c r="D150" s="8">
        <v>409.9</v>
      </c>
      <c r="E150">
        <v>32350</v>
      </c>
      <c r="F150">
        <v>3451</v>
      </c>
      <c r="G150">
        <v>3954</v>
      </c>
      <c r="H150">
        <v>33.15</v>
      </c>
      <c r="I150">
        <v>132.9</v>
      </c>
      <c r="J150">
        <v>4020</v>
      </c>
      <c r="K150">
        <v>1727.7</v>
      </c>
      <c r="L150">
        <v>47.25</v>
      </c>
      <c r="N150" s="14">
        <f>B149/B150-1</f>
        <v>9.4077116735127309E-3</v>
      </c>
      <c r="O150" s="14">
        <f>C149/C150-1</f>
        <v>6.7588325652840897E-3</v>
      </c>
      <c r="P150" s="14">
        <f>D149/D150-1</f>
        <v>2.6835813613077519E-3</v>
      </c>
    </row>
    <row r="151" spans="1:16">
      <c r="A151" s="83" t="s">
        <v>1565</v>
      </c>
      <c r="B151">
        <v>14741</v>
      </c>
      <c r="C151">
        <v>6362</v>
      </c>
      <c r="D151" s="8">
        <v>400.3</v>
      </c>
      <c r="E151">
        <v>31790</v>
      </c>
      <c r="F151">
        <v>3404</v>
      </c>
      <c r="G151">
        <v>3879</v>
      </c>
      <c r="H151">
        <v>33.07</v>
      </c>
      <c r="I151">
        <v>128.19</v>
      </c>
      <c r="J151">
        <v>3975</v>
      </c>
      <c r="K151">
        <v>1732.4</v>
      </c>
      <c r="L151">
        <v>47.25</v>
      </c>
      <c r="N151" s="14">
        <f>B150/B151-1</f>
        <v>2.3946815005766231E-2</v>
      </c>
      <c r="O151" s="14">
        <f>C150/C151-1</f>
        <v>2.3263124803520885E-2</v>
      </c>
      <c r="P151" s="14">
        <f>D150/D151-1</f>
        <v>2.3982013489882492E-2</v>
      </c>
    </row>
    <row r="152" spans="1:16">
      <c r="A152" s="83" t="s">
        <v>1564</v>
      </c>
      <c r="B152">
        <v>14641</v>
      </c>
      <c r="C152">
        <v>6306</v>
      </c>
      <c r="D152" s="8">
        <v>397.8</v>
      </c>
      <c r="E152">
        <v>31620</v>
      </c>
      <c r="F152">
        <v>3371</v>
      </c>
      <c r="G152">
        <v>3843</v>
      </c>
      <c r="H152">
        <v>32.630000000000003</v>
      </c>
      <c r="I152">
        <v>128.47999999999999</v>
      </c>
      <c r="J152">
        <v>3913</v>
      </c>
      <c r="K152">
        <v>1742.4</v>
      </c>
      <c r="L152">
        <v>47</v>
      </c>
      <c r="N152" s="14">
        <f>B151/B152-1</f>
        <v>6.8301345536507796E-3</v>
      </c>
      <c r="O152" s="14">
        <f>C151/C152-1</f>
        <v>8.8804313352361941E-3</v>
      </c>
      <c r="P152" s="14">
        <f>D151/D152-1</f>
        <v>6.2845651080944975E-3</v>
      </c>
    </row>
    <row r="153" spans="1:16">
      <c r="A153" s="83" t="s">
        <v>1563</v>
      </c>
      <c r="B153">
        <v>14512</v>
      </c>
      <c r="C153">
        <v>6255</v>
      </c>
      <c r="D153" s="8">
        <v>395.3</v>
      </c>
      <c r="E153">
        <v>31850</v>
      </c>
      <c r="F153">
        <v>3340</v>
      </c>
      <c r="G153">
        <v>3836</v>
      </c>
      <c r="H153">
        <v>32.71</v>
      </c>
      <c r="I153">
        <v>130</v>
      </c>
      <c r="J153">
        <v>3943</v>
      </c>
      <c r="K153">
        <v>1722.9</v>
      </c>
      <c r="L153">
        <v>46.11</v>
      </c>
      <c r="N153" s="14">
        <f>B152/B153-1</f>
        <v>8.8891951488423437E-3</v>
      </c>
      <c r="O153" s="14">
        <f>C152/C153-1</f>
        <v>8.1534772182254578E-3</v>
      </c>
      <c r="P153" s="14">
        <f>D152/D153-1</f>
        <v>6.3243106501391644E-3</v>
      </c>
    </row>
    <row r="154" spans="1:16">
      <c r="A154" s="83" t="s">
        <v>1562</v>
      </c>
      <c r="B154">
        <v>14024</v>
      </c>
      <c r="C154">
        <v>6005</v>
      </c>
      <c r="D154" s="8">
        <v>380.8</v>
      </c>
      <c r="E154">
        <v>30940</v>
      </c>
      <c r="F154">
        <v>3260</v>
      </c>
      <c r="G154">
        <v>3700</v>
      </c>
      <c r="H154">
        <v>31.5</v>
      </c>
      <c r="I154">
        <v>125.48</v>
      </c>
      <c r="J154">
        <v>3842</v>
      </c>
      <c r="K154">
        <v>1699.2</v>
      </c>
      <c r="L154">
        <v>45.77</v>
      </c>
      <c r="N154" s="14">
        <f>B153/B154-1</f>
        <v>3.4797490017113519E-2</v>
      </c>
      <c r="O154" s="14">
        <f>C153/C154-1</f>
        <v>4.1631973355537033E-2</v>
      </c>
      <c r="P154" s="14">
        <f>D153/D154-1</f>
        <v>3.8077731092436951E-2</v>
      </c>
    </row>
    <row r="155" spans="1:16">
      <c r="A155" s="83" t="s">
        <v>1561</v>
      </c>
      <c r="B155">
        <v>13831</v>
      </c>
      <c r="C155">
        <v>5946</v>
      </c>
      <c r="D155" s="8">
        <v>371</v>
      </c>
      <c r="E155">
        <v>31380</v>
      </c>
      <c r="F155">
        <v>3356</v>
      </c>
      <c r="G155">
        <v>3647</v>
      </c>
      <c r="H155">
        <v>31.12</v>
      </c>
      <c r="I155">
        <v>129.61000000000001</v>
      </c>
      <c r="J155">
        <v>3811</v>
      </c>
      <c r="K155">
        <v>1728</v>
      </c>
      <c r="L155">
        <v>45.76</v>
      </c>
      <c r="N155" s="14">
        <f>B154/B155-1</f>
        <v>1.3954160942809546E-2</v>
      </c>
      <c r="O155" s="14">
        <f>C154/C155-1</f>
        <v>9.9226370669358577E-3</v>
      </c>
      <c r="P155" s="14">
        <f>D154/D155-1</f>
        <v>2.6415094339622636E-2</v>
      </c>
    </row>
    <row r="156" spans="1:16">
      <c r="A156" s="83" t="s">
        <v>1560</v>
      </c>
      <c r="B156">
        <v>13990</v>
      </c>
      <c r="C156">
        <v>6040</v>
      </c>
      <c r="D156" s="8">
        <v>376.5</v>
      </c>
      <c r="E156">
        <v>32290</v>
      </c>
      <c r="F156">
        <v>3504</v>
      </c>
      <c r="G156">
        <v>3707</v>
      </c>
      <c r="H156">
        <v>31.55</v>
      </c>
      <c r="I156">
        <v>135.94</v>
      </c>
      <c r="J156">
        <v>3907</v>
      </c>
      <c r="K156">
        <v>1780.2</v>
      </c>
      <c r="L156">
        <v>47.34</v>
      </c>
      <c r="N156" s="14">
        <f>B155/B156-1</f>
        <v>-1.136526090064327E-2</v>
      </c>
      <c r="O156" s="14">
        <f>C155/C156-1</f>
        <v>-1.5562913907284814E-2</v>
      </c>
      <c r="P156" s="14">
        <f>D155/D156-1</f>
        <v>-1.4608233731739695E-2</v>
      </c>
    </row>
    <row r="157" spans="1:16">
      <c r="A157" s="83" t="s">
        <v>1559</v>
      </c>
      <c r="B157">
        <v>14035</v>
      </c>
      <c r="C157">
        <v>6064</v>
      </c>
      <c r="D157" s="8">
        <v>376.6</v>
      </c>
      <c r="E157">
        <v>32600</v>
      </c>
      <c r="F157">
        <v>3547</v>
      </c>
      <c r="G157">
        <v>3692</v>
      </c>
      <c r="H157">
        <v>31.46</v>
      </c>
      <c r="I157">
        <v>137.25</v>
      </c>
      <c r="J157">
        <v>3935</v>
      </c>
      <c r="K157">
        <v>1818.3</v>
      </c>
      <c r="L157">
        <v>48.46</v>
      </c>
      <c r="N157" s="14">
        <f>B156/B157-1</f>
        <v>-3.2062700391877197E-3</v>
      </c>
      <c r="O157" s="14">
        <f>C156/C157-1</f>
        <v>-3.9577836411609502E-3</v>
      </c>
      <c r="P157" s="14">
        <f>D156/D157-1</f>
        <v>-2.6553372278281806E-4</v>
      </c>
    </row>
    <row r="158" spans="1:16">
      <c r="A158" s="83" t="s">
        <v>1558</v>
      </c>
      <c r="B158">
        <v>14073</v>
      </c>
      <c r="C158">
        <v>6067</v>
      </c>
      <c r="D158" s="8">
        <v>380.4</v>
      </c>
      <c r="E158">
        <v>32400</v>
      </c>
      <c r="F158">
        <v>3509</v>
      </c>
      <c r="G158">
        <v>3652</v>
      </c>
      <c r="H158">
        <v>31.14</v>
      </c>
      <c r="I158">
        <v>135.99</v>
      </c>
      <c r="J158">
        <v>3887</v>
      </c>
      <c r="K158">
        <v>1810.8</v>
      </c>
      <c r="L158">
        <v>48.38</v>
      </c>
      <c r="N158" s="14">
        <f>B157/B158-1</f>
        <v>-2.7002060683578577E-3</v>
      </c>
      <c r="O158" s="14">
        <f>C157/C158-1</f>
        <v>-4.9447832536675396E-4</v>
      </c>
      <c r="P158" s="14">
        <f>D157/D158-1</f>
        <v>-9.9894847528915198E-3</v>
      </c>
    </row>
    <row r="159" spans="1:16">
      <c r="A159" s="83" t="s">
        <v>1557</v>
      </c>
      <c r="B159">
        <v>13432</v>
      </c>
      <c r="C159">
        <v>5812</v>
      </c>
      <c r="D159" s="8">
        <v>359.7</v>
      </c>
      <c r="E159">
        <v>30990</v>
      </c>
      <c r="F159">
        <v>3362</v>
      </c>
      <c r="G159">
        <v>3477</v>
      </c>
      <c r="H159">
        <v>29.98</v>
      </c>
      <c r="I159">
        <v>129.37</v>
      </c>
      <c r="J159">
        <v>3714</v>
      </c>
      <c r="K159">
        <v>1845.6</v>
      </c>
      <c r="L159">
        <v>49.22</v>
      </c>
      <c r="N159" s="14">
        <f>B158/B159-1</f>
        <v>4.7721858248957805E-2</v>
      </c>
      <c r="O159" s="14">
        <f>C158/C159-1</f>
        <v>4.3874741913282778E-2</v>
      </c>
      <c r="P159" s="14">
        <f>D158/D159-1</f>
        <v>5.7547956630525476E-2</v>
      </c>
    </row>
    <row r="160" spans="1:16">
      <c r="A160" s="83" t="s">
        <v>1556</v>
      </c>
      <c r="B160">
        <v>13894</v>
      </c>
      <c r="C160">
        <v>6002</v>
      </c>
      <c r="D160" s="8">
        <v>371.2</v>
      </c>
      <c r="E160">
        <v>31650</v>
      </c>
      <c r="F160">
        <v>3373</v>
      </c>
      <c r="G160">
        <v>3606</v>
      </c>
      <c r="H160">
        <v>31.05</v>
      </c>
      <c r="I160">
        <v>133.63</v>
      </c>
      <c r="J160">
        <v>3841</v>
      </c>
      <c r="K160">
        <v>1857.8</v>
      </c>
      <c r="L160">
        <v>48.99</v>
      </c>
      <c r="N160" s="14">
        <f>B159/B160-1</f>
        <v>-3.3251763351086816E-2</v>
      </c>
      <c r="O160" s="14">
        <f>C159/C160-1</f>
        <v>-3.1656114628457188E-2</v>
      </c>
      <c r="P160" s="14">
        <f>D159/D160-1</f>
        <v>-3.0980603448275912E-2</v>
      </c>
    </row>
    <row r="161" spans="1:16">
      <c r="A161" s="83" t="s">
        <v>1555</v>
      </c>
      <c r="B161">
        <v>13797</v>
      </c>
      <c r="C161">
        <v>5965</v>
      </c>
      <c r="D161" s="8">
        <v>368.1</v>
      </c>
      <c r="E161">
        <v>31070</v>
      </c>
      <c r="F161">
        <v>3262</v>
      </c>
      <c r="G161">
        <v>3597</v>
      </c>
      <c r="H161">
        <v>30.81</v>
      </c>
      <c r="I161">
        <v>128.6</v>
      </c>
      <c r="J161">
        <v>3768</v>
      </c>
      <c r="K161">
        <v>1828.5</v>
      </c>
      <c r="L161">
        <v>48.63</v>
      </c>
      <c r="N161" s="14">
        <f>B160/B161-1</f>
        <v>7.0305138798290034E-3</v>
      </c>
      <c r="O161" s="14">
        <f>C160/C161-1</f>
        <v>6.2028499580888408E-3</v>
      </c>
      <c r="P161" s="14">
        <f>D160/D161-1</f>
        <v>8.4216245585437832E-3</v>
      </c>
    </row>
    <row r="162" spans="1:16">
      <c r="A162" s="83" t="s">
        <v>1554</v>
      </c>
      <c r="B162">
        <v>14020</v>
      </c>
      <c r="C162">
        <v>6078</v>
      </c>
      <c r="D162" s="8">
        <v>373.5</v>
      </c>
      <c r="E162">
        <v>31370</v>
      </c>
      <c r="F162">
        <v>3298</v>
      </c>
      <c r="G162">
        <v>3636</v>
      </c>
      <c r="H162">
        <v>31.1</v>
      </c>
      <c r="I162">
        <v>129.97999999999999</v>
      </c>
      <c r="J162">
        <v>3825</v>
      </c>
      <c r="K162">
        <v>1846.7</v>
      </c>
      <c r="L162">
        <v>48.9</v>
      </c>
      <c r="N162" s="14">
        <f>B161/B162-1</f>
        <v>-1.5905848787446497E-2</v>
      </c>
      <c r="O162" s="14">
        <f>C161/C162-1</f>
        <v>-1.8591641987495855E-2</v>
      </c>
      <c r="P162" s="14">
        <f>D161/D162-1</f>
        <v>-1.4457831325301096E-2</v>
      </c>
    </row>
    <row r="163" spans="1:16">
      <c r="A163" s="83" t="s">
        <v>1553</v>
      </c>
      <c r="B163">
        <v>13758</v>
      </c>
      <c r="C163">
        <v>5935</v>
      </c>
      <c r="D163" s="8">
        <v>363.7</v>
      </c>
      <c r="E163">
        <v>30700</v>
      </c>
      <c r="F163">
        <v>3204</v>
      </c>
      <c r="G163">
        <v>3575</v>
      </c>
      <c r="H163">
        <v>30.44</v>
      </c>
      <c r="I163">
        <v>128.88999999999999</v>
      </c>
      <c r="J163">
        <v>3732</v>
      </c>
      <c r="K163">
        <v>1889.8</v>
      </c>
      <c r="L163">
        <v>49.17</v>
      </c>
      <c r="N163" s="14">
        <f>B162/B163-1</f>
        <v>1.904346562000292E-2</v>
      </c>
      <c r="O163" s="14">
        <f>C162/C163-1</f>
        <v>2.4094355518112787E-2</v>
      </c>
      <c r="P163" s="14">
        <f>D162/D163-1</f>
        <v>2.6945284575199402E-2</v>
      </c>
    </row>
    <row r="164" spans="1:16">
      <c r="A164" s="83" t="s">
        <v>1552</v>
      </c>
      <c r="B164">
        <v>13591</v>
      </c>
      <c r="C164">
        <v>5878</v>
      </c>
      <c r="D164" s="8">
        <v>362</v>
      </c>
      <c r="E164">
        <v>30460</v>
      </c>
      <c r="F164">
        <v>3190</v>
      </c>
      <c r="G164">
        <v>3542</v>
      </c>
      <c r="H164">
        <v>30.13</v>
      </c>
      <c r="I164">
        <v>127.05</v>
      </c>
      <c r="J164">
        <v>3690</v>
      </c>
      <c r="K164">
        <v>1871.3</v>
      </c>
      <c r="L164">
        <v>49.37</v>
      </c>
      <c r="N164" s="14">
        <f>B163/B164-1</f>
        <v>1.2287543227135655E-2</v>
      </c>
      <c r="O164" s="14">
        <f>C163/C164-1</f>
        <v>9.6971759101736055E-3</v>
      </c>
      <c r="P164" s="14">
        <f>D163/D164-1</f>
        <v>4.6961325966849987E-3</v>
      </c>
    </row>
    <row r="165" spans="1:16">
      <c r="A165" s="83" t="s">
        <v>1551</v>
      </c>
      <c r="B165">
        <v>13643</v>
      </c>
      <c r="C165">
        <v>5897</v>
      </c>
      <c r="D165" s="8">
        <v>364.9</v>
      </c>
      <c r="E165">
        <v>30370</v>
      </c>
      <c r="F165">
        <v>3195</v>
      </c>
      <c r="G165">
        <v>3540</v>
      </c>
      <c r="H165">
        <v>30.18</v>
      </c>
      <c r="I165">
        <v>126.86</v>
      </c>
      <c r="J165">
        <v>3709</v>
      </c>
      <c r="K165">
        <v>1880.5</v>
      </c>
      <c r="L165">
        <v>49.51</v>
      </c>
      <c r="N165" s="14">
        <f>B164/B165-1</f>
        <v>-3.8114784138385538E-3</v>
      </c>
      <c r="O165" s="14">
        <f>C164/C165-1</f>
        <v>-3.2219772765813559E-3</v>
      </c>
      <c r="P165" s="14">
        <f>D164/D165-1</f>
        <v>-7.9473828446149364E-3</v>
      </c>
    </row>
    <row r="166" spans="1:16">
      <c r="A166" s="83" t="s">
        <v>1550</v>
      </c>
      <c r="B166">
        <v>13078</v>
      </c>
      <c r="C166">
        <v>5674</v>
      </c>
      <c r="D166" s="8">
        <v>350.6</v>
      </c>
      <c r="E166">
        <v>29630</v>
      </c>
      <c r="F166">
        <v>3108</v>
      </c>
      <c r="G166">
        <v>3487</v>
      </c>
      <c r="H166">
        <v>30</v>
      </c>
      <c r="I166">
        <v>123.08</v>
      </c>
      <c r="J166">
        <v>3663</v>
      </c>
      <c r="K166">
        <v>1839.2</v>
      </c>
      <c r="L166">
        <v>48.92</v>
      </c>
      <c r="N166" s="14">
        <f>B165/B166-1</f>
        <v>4.3202324514451718E-2</v>
      </c>
      <c r="O166" s="14">
        <f>C165/C166-1</f>
        <v>3.9302079661614364E-2</v>
      </c>
      <c r="P166" s="14">
        <f>D165/D166-1</f>
        <v>4.0787221905305149E-2</v>
      </c>
    </row>
    <row r="167" spans="1:16">
      <c r="A167" s="83" t="s">
        <v>1549</v>
      </c>
      <c r="B167">
        <v>13293</v>
      </c>
      <c r="C167">
        <v>5754</v>
      </c>
      <c r="D167" s="8">
        <v>357.3</v>
      </c>
      <c r="E167">
        <v>29480</v>
      </c>
      <c r="F167">
        <v>3115</v>
      </c>
      <c r="G167">
        <v>3530</v>
      </c>
      <c r="H167">
        <v>30.14</v>
      </c>
      <c r="I167">
        <v>124.98</v>
      </c>
      <c r="J167">
        <v>3699</v>
      </c>
      <c r="K167">
        <v>1836.6</v>
      </c>
      <c r="L167">
        <v>48.55</v>
      </c>
      <c r="N167" s="14">
        <f>B166/B167-1</f>
        <v>-1.6173926126532789E-2</v>
      </c>
      <c r="O167" s="14">
        <f>C166/C167-1</f>
        <v>-1.3903371567605127E-2</v>
      </c>
      <c r="P167" s="14">
        <f>D166/D167-1</f>
        <v>-1.8751749230338621E-2</v>
      </c>
    </row>
    <row r="168" spans="1:16">
      <c r="A168" s="83" t="s">
        <v>1548</v>
      </c>
      <c r="B168">
        <v>13335</v>
      </c>
      <c r="C168">
        <v>5772</v>
      </c>
      <c r="D168" s="8">
        <v>357.6</v>
      </c>
      <c r="E168">
        <v>29390</v>
      </c>
      <c r="F168">
        <v>3129</v>
      </c>
      <c r="G168">
        <v>3532</v>
      </c>
      <c r="H168">
        <v>29.88</v>
      </c>
      <c r="I168">
        <v>122.64</v>
      </c>
      <c r="J168">
        <v>3638</v>
      </c>
      <c r="K168">
        <v>1786.9</v>
      </c>
      <c r="L168">
        <v>48.06</v>
      </c>
      <c r="N168" s="14">
        <f>B167/B168-1</f>
        <v>-3.1496062992125706E-3</v>
      </c>
      <c r="O168" s="14">
        <f>C167/C168-1</f>
        <v>-3.1185031185031464E-3</v>
      </c>
      <c r="P168" s="14">
        <f>D167/D168-1</f>
        <v>-8.3892617449665696E-4</v>
      </c>
    </row>
    <row r="169" spans="1:16">
      <c r="A169" s="83" t="s">
        <v>1547</v>
      </c>
      <c r="B169">
        <v>13129</v>
      </c>
      <c r="C169">
        <v>5686</v>
      </c>
      <c r="D169" s="8">
        <v>350.7</v>
      </c>
      <c r="E169">
        <v>28970</v>
      </c>
      <c r="F169">
        <v>3061</v>
      </c>
      <c r="G169">
        <v>3465</v>
      </c>
      <c r="H169">
        <v>29.26</v>
      </c>
      <c r="I169">
        <v>119.75</v>
      </c>
      <c r="J169">
        <v>3582</v>
      </c>
      <c r="K169">
        <v>1872.5</v>
      </c>
      <c r="L169">
        <v>50.78</v>
      </c>
      <c r="N169" s="14">
        <f>B168/B169-1</f>
        <v>1.5690456241907125E-2</v>
      </c>
      <c r="O169" s="14">
        <f>C168/C169-1</f>
        <v>1.5124868097080579E-2</v>
      </c>
      <c r="P169" s="14">
        <f>D168/D169-1</f>
        <v>1.9674935842600716E-2</v>
      </c>
    </row>
    <row r="170" spans="1:16">
      <c r="A170" s="83" t="s">
        <v>1546</v>
      </c>
      <c r="B170">
        <v>13099</v>
      </c>
      <c r="C170">
        <v>5659</v>
      </c>
      <c r="D170" s="8">
        <v>346.8</v>
      </c>
      <c r="E170">
        <v>28550</v>
      </c>
      <c r="F170">
        <v>3047</v>
      </c>
      <c r="G170">
        <v>3441</v>
      </c>
      <c r="H170">
        <v>29.34</v>
      </c>
      <c r="I170">
        <v>118.7</v>
      </c>
      <c r="J170">
        <v>3585</v>
      </c>
      <c r="K170">
        <v>1885.4</v>
      </c>
      <c r="L170">
        <v>51.44</v>
      </c>
      <c r="N170" s="14">
        <f>B169/B170-1</f>
        <v>2.2902511642111101E-3</v>
      </c>
      <c r="O170" s="14">
        <f>C169/C170-1</f>
        <v>4.771160982505851E-3</v>
      </c>
      <c r="P170" s="14">
        <f>D169/D170-1</f>
        <v>1.1245674740484324E-2</v>
      </c>
    </row>
    <row r="171" spans="1:16">
      <c r="A171" s="83" t="s">
        <v>1545</v>
      </c>
      <c r="B171">
        <v>12494</v>
      </c>
      <c r="C171">
        <v>5402</v>
      </c>
      <c r="D171" s="8">
        <v>325.8</v>
      </c>
      <c r="E171">
        <v>27390</v>
      </c>
      <c r="F171">
        <v>3020</v>
      </c>
      <c r="G171">
        <v>3210</v>
      </c>
      <c r="H171">
        <v>28.22</v>
      </c>
      <c r="I171">
        <v>120.89</v>
      </c>
      <c r="J171">
        <v>3509</v>
      </c>
      <c r="K171">
        <v>1952.6</v>
      </c>
      <c r="L171">
        <v>52.81</v>
      </c>
      <c r="N171" s="14">
        <f>B170/B171-1</f>
        <v>4.8423243156715312E-2</v>
      </c>
      <c r="O171" s="14">
        <f>C170/C171-1</f>
        <v>4.7574972232506507E-2</v>
      </c>
      <c r="P171" s="14">
        <f>D170/D171-1</f>
        <v>6.4456721915285398E-2</v>
      </c>
    </row>
    <row r="172" spans="1:16">
      <c r="A172" s="83" t="s">
        <v>1544</v>
      </c>
      <c r="B172">
        <v>11558</v>
      </c>
      <c r="C172">
        <v>5002</v>
      </c>
      <c r="D172" s="8">
        <v>303.89999999999998</v>
      </c>
      <c r="E172">
        <v>25830</v>
      </c>
      <c r="F172">
        <v>2822</v>
      </c>
      <c r="G172">
        <v>2951</v>
      </c>
      <c r="H172">
        <v>26.05</v>
      </c>
      <c r="I172">
        <v>109.83</v>
      </c>
      <c r="J172">
        <v>3270</v>
      </c>
      <c r="K172">
        <v>1878.1</v>
      </c>
      <c r="L172">
        <v>51.88</v>
      </c>
      <c r="N172" s="14">
        <f>B171/B172-1</f>
        <v>8.0982869008479064E-2</v>
      </c>
      <c r="O172" s="14">
        <f>C171/C172-1</f>
        <v>7.9968012794882082E-2</v>
      </c>
      <c r="P172" s="14">
        <f>D171/D172-1</f>
        <v>7.2063178677196582E-2</v>
      </c>
    </row>
    <row r="173" spans="1:16">
      <c r="A173" s="83" t="s">
        <v>1543</v>
      </c>
      <c r="B173">
        <v>12635</v>
      </c>
      <c r="C173">
        <v>5473</v>
      </c>
      <c r="D173" s="8">
        <v>325.3</v>
      </c>
      <c r="E173">
        <v>27250</v>
      </c>
      <c r="F173">
        <v>3029</v>
      </c>
      <c r="G173">
        <v>3194</v>
      </c>
      <c r="H173">
        <v>28.16</v>
      </c>
      <c r="I173">
        <v>116.33</v>
      </c>
      <c r="J173">
        <v>3465</v>
      </c>
      <c r="K173">
        <v>1904</v>
      </c>
      <c r="L173">
        <v>51.55</v>
      </c>
      <c r="N173" s="14">
        <f>B172/B173-1</f>
        <v>-8.5239414325286922E-2</v>
      </c>
      <c r="O173" s="14">
        <f>C172/C173-1</f>
        <v>-8.6058834277361607E-2</v>
      </c>
      <c r="P173" s="14">
        <f>D172/D173-1</f>
        <v>-6.5785428834921666E-2</v>
      </c>
    </row>
    <row r="174" spans="1:16">
      <c r="A174" s="83" t="s">
        <v>1542</v>
      </c>
      <c r="B174">
        <v>12899</v>
      </c>
      <c r="C174">
        <v>5587</v>
      </c>
      <c r="D174" s="8">
        <v>331.6</v>
      </c>
      <c r="E174">
        <v>27800</v>
      </c>
      <c r="F174">
        <v>3166</v>
      </c>
      <c r="G174">
        <v>3251</v>
      </c>
      <c r="H174">
        <v>28.61</v>
      </c>
      <c r="I174">
        <v>119.38</v>
      </c>
      <c r="J174">
        <v>3484</v>
      </c>
      <c r="K174">
        <v>1902.6</v>
      </c>
      <c r="L174">
        <v>52.13</v>
      </c>
      <c r="N174" s="14">
        <f>B173/B174-1</f>
        <v>-2.0466702845181817E-2</v>
      </c>
      <c r="O174" s="14">
        <f>C173/C174-1</f>
        <v>-2.0404510470735659E-2</v>
      </c>
      <c r="P174" s="14">
        <f>D173/D174-1</f>
        <v>-1.8998793727382446E-2</v>
      </c>
    </row>
    <row r="175" spans="1:16">
      <c r="A175" s="83" t="s">
        <v>1541</v>
      </c>
      <c r="B175">
        <v>13043</v>
      </c>
      <c r="C175">
        <v>5649</v>
      </c>
      <c r="D175" s="8">
        <v>336.2</v>
      </c>
      <c r="E175">
        <v>28010</v>
      </c>
      <c r="F175">
        <v>3175</v>
      </c>
      <c r="G175">
        <v>3274</v>
      </c>
      <c r="H175">
        <v>28.47</v>
      </c>
      <c r="I175">
        <v>116.94</v>
      </c>
      <c r="J175">
        <v>3477</v>
      </c>
      <c r="K175">
        <v>1929</v>
      </c>
      <c r="L175">
        <v>52.41</v>
      </c>
      <c r="N175" s="14">
        <f>B174/B175-1</f>
        <v>-1.1040404814843252E-2</v>
      </c>
      <c r="O175" s="14">
        <f>C174/C175-1</f>
        <v>-1.097539387502211E-2</v>
      </c>
      <c r="P175" s="14">
        <f>D174/D175-1</f>
        <v>-1.3682331945270576E-2</v>
      </c>
    </row>
    <row r="176" spans="1:16">
      <c r="A176" s="83" t="s">
        <v>1540</v>
      </c>
      <c r="B176">
        <v>12701</v>
      </c>
      <c r="C176">
        <v>5492</v>
      </c>
      <c r="D176" s="8">
        <v>326.7</v>
      </c>
      <c r="E176">
        <v>27290</v>
      </c>
      <c r="F176">
        <v>3079</v>
      </c>
      <c r="G176">
        <v>3193</v>
      </c>
      <c r="H176">
        <v>27.66</v>
      </c>
      <c r="I176">
        <v>113.38</v>
      </c>
      <c r="J176">
        <v>3349</v>
      </c>
      <c r="K176">
        <v>1901.9</v>
      </c>
      <c r="L176">
        <v>52.33</v>
      </c>
      <c r="N176" s="14">
        <f>B175/B176-1</f>
        <v>2.6927013620974716E-2</v>
      </c>
      <c r="O176" s="14">
        <f>C175/C176-1</f>
        <v>2.858703568827381E-2</v>
      </c>
      <c r="P176" s="14">
        <f>D175/D176-1</f>
        <v>2.9078665442301865E-2</v>
      </c>
    </row>
    <row r="177" spans="1:16">
      <c r="A177" s="83" t="s">
        <v>1539</v>
      </c>
      <c r="B177">
        <v>12508</v>
      </c>
      <c r="C177">
        <v>5402</v>
      </c>
      <c r="D177" s="8">
        <v>321.7</v>
      </c>
      <c r="E177">
        <v>26690</v>
      </c>
      <c r="F177">
        <v>3042</v>
      </c>
      <c r="G177">
        <v>3148</v>
      </c>
      <c r="H177">
        <v>26.8</v>
      </c>
      <c r="I177">
        <v>110.84</v>
      </c>
      <c r="J177">
        <v>3298</v>
      </c>
      <c r="K177">
        <v>1865.7</v>
      </c>
      <c r="L177">
        <v>51.51</v>
      </c>
      <c r="N177" s="14">
        <f>B176/B177-1</f>
        <v>1.5430124720179128E-2</v>
      </c>
      <c r="O177" s="14">
        <f>C176/C177-1</f>
        <v>1.6660496112550938E-2</v>
      </c>
      <c r="P177" s="14">
        <f>D176/D177-1</f>
        <v>1.5542430836182675E-2</v>
      </c>
    </row>
    <row r="178" spans="1:16">
      <c r="A178" s="83" t="s">
        <v>1538</v>
      </c>
      <c r="B178">
        <v>13111</v>
      </c>
      <c r="C178">
        <v>5682</v>
      </c>
      <c r="D178" s="8">
        <v>341.1</v>
      </c>
      <c r="E178">
        <v>27500</v>
      </c>
      <c r="F178">
        <v>3119</v>
      </c>
      <c r="G178">
        <v>3282</v>
      </c>
      <c r="H178">
        <v>27.56</v>
      </c>
      <c r="I178">
        <v>108.55</v>
      </c>
      <c r="J178">
        <v>3319</v>
      </c>
      <c r="K178">
        <v>1950.8</v>
      </c>
      <c r="L178">
        <v>52.94</v>
      </c>
      <c r="N178" s="14">
        <f>B177/B178-1</f>
        <v>-4.5991915185721877E-2</v>
      </c>
      <c r="O178" s="14">
        <f>C177/C178-1</f>
        <v>-4.9278423090461154E-2</v>
      </c>
      <c r="P178" s="14">
        <f>D177/D178-1</f>
        <v>-5.6874816769275971E-2</v>
      </c>
    </row>
    <row r="179" spans="1:16">
      <c r="A179" s="83" t="s">
        <v>1537</v>
      </c>
      <c r="B179">
        <v>13178</v>
      </c>
      <c r="C179">
        <v>5720</v>
      </c>
      <c r="D179" s="8">
        <v>345.1</v>
      </c>
      <c r="E179">
        <v>27200</v>
      </c>
      <c r="F179">
        <v>3046</v>
      </c>
      <c r="G179">
        <v>3298</v>
      </c>
      <c r="H179">
        <v>27.46</v>
      </c>
      <c r="I179">
        <v>110.72</v>
      </c>
      <c r="J179">
        <v>3341</v>
      </c>
      <c r="K179">
        <v>1942.2</v>
      </c>
      <c r="L179">
        <v>52.98</v>
      </c>
      <c r="N179" s="14">
        <f>B178/B179-1</f>
        <v>-5.084231294581909E-3</v>
      </c>
      <c r="O179" s="14">
        <f>C178/C179-1</f>
        <v>-6.6433566433566904E-3</v>
      </c>
      <c r="P179" s="14">
        <f>D178/D179-1</f>
        <v>-1.1590843233845294E-2</v>
      </c>
    </row>
    <row r="180" spans="1:16">
      <c r="A180" s="83" t="s">
        <v>1536</v>
      </c>
      <c r="B180">
        <v>12921</v>
      </c>
      <c r="C180">
        <v>5564</v>
      </c>
      <c r="D180" s="8">
        <v>335</v>
      </c>
      <c r="E180">
        <v>27030</v>
      </c>
      <c r="F180">
        <v>3000</v>
      </c>
      <c r="G180">
        <v>3275</v>
      </c>
      <c r="H180">
        <v>27.79</v>
      </c>
      <c r="I180">
        <v>116.48</v>
      </c>
      <c r="J180">
        <v>3427</v>
      </c>
      <c r="K180">
        <v>1936</v>
      </c>
      <c r="L180">
        <v>52.39</v>
      </c>
      <c r="N180" s="14">
        <f>B179/B180-1</f>
        <v>1.9890101385341641E-2</v>
      </c>
      <c r="O180" s="14">
        <f>C179/C180-1</f>
        <v>2.8037383177569986E-2</v>
      </c>
      <c r="P180" s="14">
        <f>D179/D180-1</f>
        <v>3.0149253731343251E-2</v>
      </c>
    </row>
    <row r="181" spans="1:16">
      <c r="A181" s="83" t="s">
        <v>1535</v>
      </c>
      <c r="B181">
        <v>13045</v>
      </c>
      <c r="C181">
        <v>5651</v>
      </c>
      <c r="D181" s="8">
        <v>336.7</v>
      </c>
      <c r="E181">
        <v>27520</v>
      </c>
      <c r="F181">
        <v>3106</v>
      </c>
      <c r="G181">
        <v>3316</v>
      </c>
      <c r="H181">
        <v>28.42</v>
      </c>
      <c r="I181">
        <v>119.61</v>
      </c>
      <c r="J181">
        <v>3485</v>
      </c>
      <c r="K181">
        <v>1966.4</v>
      </c>
      <c r="L181">
        <v>53.24</v>
      </c>
      <c r="N181" s="14">
        <f>B180/B181-1</f>
        <v>-9.5055576849367718E-3</v>
      </c>
      <c r="O181" s="14">
        <f>C180/C181-1</f>
        <v>-1.5395505220314964E-2</v>
      </c>
      <c r="P181" s="14">
        <f>D180/D181-1</f>
        <v>-5.0490050490049621E-3</v>
      </c>
    </row>
    <row r="182" spans="1:16">
      <c r="A182" s="83" t="s">
        <v>1534</v>
      </c>
      <c r="B182">
        <v>12771</v>
      </c>
      <c r="C182">
        <v>5542</v>
      </c>
      <c r="D182" s="8">
        <v>328.7</v>
      </c>
      <c r="E182">
        <v>27240</v>
      </c>
      <c r="F182">
        <v>3086</v>
      </c>
      <c r="G182">
        <v>3256</v>
      </c>
      <c r="H182">
        <v>27.7</v>
      </c>
      <c r="I182">
        <v>115.34</v>
      </c>
      <c r="J182">
        <v>3397</v>
      </c>
      <c r="K182">
        <v>1939</v>
      </c>
      <c r="L182">
        <v>52.9</v>
      </c>
      <c r="N182" s="14">
        <f>B181/B182-1</f>
        <v>2.145485866416097E-2</v>
      </c>
      <c r="O182" s="14">
        <f>C181/C182-1</f>
        <v>1.9667989895344684E-2</v>
      </c>
      <c r="P182" s="14">
        <f>D181/D182-1</f>
        <v>2.4338302403407397E-2</v>
      </c>
    </row>
    <row r="183" spans="1:16">
      <c r="A183" s="83" t="s">
        <v>1533</v>
      </c>
      <c r="B183">
        <v>12893</v>
      </c>
      <c r="C183">
        <v>5601</v>
      </c>
      <c r="D183" s="8">
        <v>333.5</v>
      </c>
      <c r="E183">
        <v>27250</v>
      </c>
      <c r="F183">
        <v>3075</v>
      </c>
      <c r="G183">
        <v>3299</v>
      </c>
      <c r="H183">
        <v>27.75</v>
      </c>
      <c r="I183">
        <v>111.49</v>
      </c>
      <c r="J183">
        <v>3373</v>
      </c>
      <c r="K183">
        <v>1943.2</v>
      </c>
      <c r="L183">
        <v>52.81</v>
      </c>
      <c r="N183" s="14">
        <f>B182/B183-1</f>
        <v>-9.4624990304816858E-3</v>
      </c>
      <c r="O183" s="14">
        <f>C182/C183-1</f>
        <v>-1.053383324406354E-2</v>
      </c>
      <c r="P183" s="14">
        <f>D182/D183-1</f>
        <v>-1.4392803598200943E-2</v>
      </c>
    </row>
    <row r="184" spans="1:16">
      <c r="A184" s="83" t="s">
        <v>1532</v>
      </c>
      <c r="B184">
        <v>12665</v>
      </c>
      <c r="C184">
        <v>5503</v>
      </c>
      <c r="D184" s="8">
        <v>323.60000000000002</v>
      </c>
      <c r="E184">
        <v>27080</v>
      </c>
      <c r="F184">
        <v>3044</v>
      </c>
      <c r="G184">
        <v>3246</v>
      </c>
      <c r="H184">
        <v>27.14</v>
      </c>
      <c r="I184">
        <v>110.92</v>
      </c>
      <c r="J184">
        <v>3351</v>
      </c>
      <c r="K184">
        <v>2033.9</v>
      </c>
      <c r="L184">
        <v>55.33</v>
      </c>
      <c r="N184" s="14">
        <f>B183/B184-1</f>
        <v>1.800236873272798E-2</v>
      </c>
      <c r="O184" s="14">
        <f>C183/C184-1</f>
        <v>1.7808468108304609E-2</v>
      </c>
      <c r="P184" s="14">
        <f>D183/D184-1</f>
        <v>3.0593325092707069E-2</v>
      </c>
    </row>
    <row r="185" spans="1:16">
      <c r="A185" s="83" t="s">
        <v>1531</v>
      </c>
      <c r="B185">
        <v>12255</v>
      </c>
      <c r="C185">
        <v>5347</v>
      </c>
      <c r="D185" s="8">
        <v>311.60000000000002</v>
      </c>
      <c r="E185">
        <v>26020</v>
      </c>
      <c r="F185">
        <v>2986</v>
      </c>
      <c r="G185">
        <v>3153</v>
      </c>
      <c r="H185">
        <v>25.81</v>
      </c>
      <c r="I185">
        <v>108.36</v>
      </c>
      <c r="J185">
        <v>3271</v>
      </c>
      <c r="K185">
        <v>1972.3</v>
      </c>
      <c r="L185">
        <v>53.73</v>
      </c>
      <c r="N185" s="14">
        <f>B184/B185-1</f>
        <v>3.3455732354141121E-2</v>
      </c>
      <c r="O185" s="14">
        <f>C184/C185-1</f>
        <v>2.9175238451468077E-2</v>
      </c>
      <c r="P185" s="14">
        <f>D184/D185-1</f>
        <v>3.8510911424903815E-2</v>
      </c>
    </row>
    <row r="186" spans="1:16">
      <c r="A186" s="83" t="s">
        <v>1530</v>
      </c>
      <c r="B186">
        <v>12828</v>
      </c>
      <c r="C186">
        <v>5576</v>
      </c>
      <c r="D186" s="8">
        <v>331.1</v>
      </c>
      <c r="E186">
        <v>26610</v>
      </c>
      <c r="F186">
        <v>3043</v>
      </c>
      <c r="G186">
        <v>3307</v>
      </c>
      <c r="H186">
        <v>26.3</v>
      </c>
      <c r="I186">
        <v>104.97</v>
      </c>
      <c r="J186">
        <v>3216</v>
      </c>
      <c r="K186">
        <v>1901.5</v>
      </c>
      <c r="L186">
        <v>52.5</v>
      </c>
      <c r="N186" s="14">
        <f>B185/B186-1</f>
        <v>-4.4667913938260084E-2</v>
      </c>
      <c r="O186" s="14">
        <f>C185/C186-1</f>
        <v>-4.1068866571018603E-2</v>
      </c>
      <c r="P186" s="14">
        <f>D185/D186-1</f>
        <v>-5.8894593778314741E-2</v>
      </c>
    </row>
    <row r="187" spans="1:16">
      <c r="A187" s="83" t="s">
        <v>1529</v>
      </c>
      <c r="B187">
        <v>12921</v>
      </c>
      <c r="C187">
        <v>5611</v>
      </c>
      <c r="D187" s="8">
        <v>333.5</v>
      </c>
      <c r="E187">
        <v>26960</v>
      </c>
      <c r="F187">
        <v>3101</v>
      </c>
      <c r="G187">
        <v>3370</v>
      </c>
      <c r="H187">
        <v>26.48</v>
      </c>
      <c r="I187">
        <v>106.46</v>
      </c>
      <c r="J187">
        <v>3225</v>
      </c>
      <c r="K187">
        <v>1810.6</v>
      </c>
      <c r="L187">
        <v>50.95</v>
      </c>
      <c r="N187" s="14">
        <f>B186/B187-1</f>
        <v>-7.1975853262131739E-3</v>
      </c>
      <c r="O187" s="14">
        <f>C186/C187-1</f>
        <v>-6.2377472821244506E-3</v>
      </c>
      <c r="P187" s="14">
        <f>D186/D187-1</f>
        <v>-7.1964017991004159E-3</v>
      </c>
    </row>
    <row r="188" spans="1:16">
      <c r="A188" s="83" t="s">
        <v>1528</v>
      </c>
      <c r="B188">
        <v>12624</v>
      </c>
      <c r="C188">
        <v>5489</v>
      </c>
      <c r="D188" s="8">
        <v>323.60000000000002</v>
      </c>
      <c r="E188">
        <v>26780</v>
      </c>
      <c r="F188">
        <v>3063</v>
      </c>
      <c r="G188">
        <v>3309</v>
      </c>
      <c r="H188">
        <v>25.67</v>
      </c>
      <c r="I188">
        <v>107.75</v>
      </c>
      <c r="J188">
        <v>3184</v>
      </c>
      <c r="K188">
        <v>1798.7</v>
      </c>
      <c r="L188">
        <v>51.14</v>
      </c>
      <c r="N188" s="14">
        <f>B187/B188-1</f>
        <v>2.3526615969581721E-2</v>
      </c>
      <c r="O188" s="14">
        <f>C187/C188-1</f>
        <v>2.2226270723264774E-2</v>
      </c>
      <c r="P188" s="14">
        <f>D187/D188-1</f>
        <v>3.0593325092707069E-2</v>
      </c>
    </row>
    <row r="189" spans="1:16">
      <c r="A189" s="83" t="s">
        <v>1527</v>
      </c>
      <c r="B189">
        <v>12525</v>
      </c>
      <c r="C189">
        <v>5447</v>
      </c>
      <c r="D189" s="8">
        <v>322.8</v>
      </c>
      <c r="E189">
        <v>26650</v>
      </c>
      <c r="F189">
        <v>3008</v>
      </c>
      <c r="G189">
        <v>3303</v>
      </c>
      <c r="H189">
        <v>25.49</v>
      </c>
      <c r="I189">
        <v>103.47</v>
      </c>
      <c r="J189">
        <v>3130</v>
      </c>
      <c r="K189">
        <v>1774.7</v>
      </c>
      <c r="L189">
        <v>50.78</v>
      </c>
      <c r="N189" s="14">
        <f>B188/B189-1</f>
        <v>7.9041916167663651E-3</v>
      </c>
      <c r="O189" s="14">
        <f>C188/C189-1</f>
        <v>7.7106664218835608E-3</v>
      </c>
      <c r="P189" s="14">
        <f>D188/D189-1</f>
        <v>2.4783147459728205E-3</v>
      </c>
    </row>
    <row r="190" spans="1:16">
      <c r="A190" s="83" t="s">
        <v>1526</v>
      </c>
      <c r="B190">
        <v>12104</v>
      </c>
      <c r="C190">
        <v>5264</v>
      </c>
      <c r="D190" s="8">
        <v>312.7</v>
      </c>
      <c r="E190">
        <v>25630</v>
      </c>
      <c r="F190">
        <v>2912</v>
      </c>
      <c r="G190">
        <v>3209</v>
      </c>
      <c r="H190">
        <v>24.95</v>
      </c>
      <c r="I190">
        <v>98.84</v>
      </c>
      <c r="J190">
        <v>3009</v>
      </c>
      <c r="K190">
        <v>1770</v>
      </c>
      <c r="L190">
        <v>50.63</v>
      </c>
      <c r="N190" s="14">
        <f>B189/B190-1</f>
        <v>3.4781890284203643E-2</v>
      </c>
      <c r="O190" s="14">
        <f>C189/C190-1</f>
        <v>3.4764437689969618E-2</v>
      </c>
      <c r="P190" s="14">
        <f>D189/D190-1</f>
        <v>3.2299328429804985E-2</v>
      </c>
    </row>
    <row r="191" spans="1:16">
      <c r="A191" s="83" t="s">
        <v>1525</v>
      </c>
      <c r="B191">
        <v>12268</v>
      </c>
      <c r="C191">
        <v>5380</v>
      </c>
      <c r="D191" s="8">
        <v>319.10000000000002</v>
      </c>
      <c r="E191">
        <v>25970</v>
      </c>
      <c r="F191">
        <v>2973</v>
      </c>
      <c r="G191">
        <v>3234</v>
      </c>
      <c r="H191">
        <v>25.61</v>
      </c>
      <c r="I191">
        <v>99.54</v>
      </c>
      <c r="J191">
        <v>3098</v>
      </c>
      <c r="K191">
        <v>1741.2</v>
      </c>
      <c r="L191">
        <v>50.01</v>
      </c>
      <c r="N191" s="14">
        <f>B190/B191-1</f>
        <v>-1.3368112161721513E-2</v>
      </c>
      <c r="O191" s="14">
        <f>C190/C191-1</f>
        <v>-2.1561338289962872E-2</v>
      </c>
      <c r="P191" s="14">
        <f>D190/D191-1</f>
        <v>-2.005640864932634E-2</v>
      </c>
    </row>
    <row r="192" spans="1:16">
      <c r="A192" s="83" t="s">
        <v>1524</v>
      </c>
      <c r="B192">
        <v>11939</v>
      </c>
      <c r="C192">
        <v>5233</v>
      </c>
      <c r="D192" s="8">
        <v>308.3</v>
      </c>
      <c r="E192">
        <v>25260</v>
      </c>
      <c r="F192">
        <v>3038</v>
      </c>
      <c r="G192">
        <v>3125</v>
      </c>
      <c r="H192">
        <v>25.26</v>
      </c>
      <c r="I192">
        <v>95.44</v>
      </c>
      <c r="J192">
        <v>3041</v>
      </c>
      <c r="K192">
        <v>1731.8</v>
      </c>
      <c r="L192">
        <v>49.56</v>
      </c>
      <c r="N192" s="14">
        <f>B191/B192-1</f>
        <v>2.7556746796214115E-2</v>
      </c>
      <c r="O192" s="14">
        <f>C191/C192-1</f>
        <v>2.8090961207720255E-2</v>
      </c>
      <c r="P192" s="14">
        <f>D191/D192-1</f>
        <v>3.5030814142069433E-2</v>
      </c>
    </row>
    <row r="193" spans="1:16">
      <c r="A193" s="83" t="s">
        <v>1523</v>
      </c>
      <c r="B193">
        <v>12774</v>
      </c>
      <c r="C193">
        <v>5628</v>
      </c>
      <c r="D193" s="8">
        <v>331.6</v>
      </c>
      <c r="E193">
        <v>27080</v>
      </c>
      <c r="F193">
        <v>3240</v>
      </c>
      <c r="G193">
        <v>3370</v>
      </c>
      <c r="H193">
        <v>26.99</v>
      </c>
      <c r="I193">
        <v>98.29</v>
      </c>
      <c r="J193">
        <v>3194</v>
      </c>
      <c r="K193">
        <v>1682</v>
      </c>
      <c r="L193">
        <v>47.76</v>
      </c>
      <c r="N193" s="14">
        <f>B192/B193-1</f>
        <v>-6.5367152027555941E-2</v>
      </c>
      <c r="O193" s="14">
        <f>C192/C193-1</f>
        <v>-7.0184790334044012E-2</v>
      </c>
      <c r="P193" s="14">
        <f>D192/D193-1</f>
        <v>-7.0265379975874565E-2</v>
      </c>
    </row>
    <row r="194" spans="1:16">
      <c r="A194" s="83" t="s">
        <v>1522</v>
      </c>
      <c r="B194">
        <v>11585</v>
      </c>
      <c r="C194">
        <v>5079</v>
      </c>
      <c r="D194" s="8">
        <v>294.10000000000002</v>
      </c>
      <c r="E194">
        <v>25620</v>
      </c>
      <c r="F194">
        <v>3218</v>
      </c>
      <c r="G194">
        <v>3074</v>
      </c>
      <c r="H194">
        <v>24.92</v>
      </c>
      <c r="I194">
        <v>95.19</v>
      </c>
      <c r="J194">
        <v>3044</v>
      </c>
      <c r="K194">
        <v>1731.6</v>
      </c>
      <c r="L194">
        <v>50.13</v>
      </c>
      <c r="N194" s="14">
        <f>B193/B194-1</f>
        <v>0.10263271471730695</v>
      </c>
      <c r="O194" s="14">
        <f>C193/C194-1</f>
        <v>0.10809214412285884</v>
      </c>
      <c r="P194" s="14">
        <f>D193/D194-1</f>
        <v>0.12750765045902757</v>
      </c>
    </row>
    <row r="195" spans="1:16">
      <c r="A195" s="83" t="s">
        <v>1521</v>
      </c>
      <c r="B195">
        <v>11094</v>
      </c>
      <c r="C195">
        <v>4861</v>
      </c>
      <c r="D195" s="8">
        <v>280.89999999999998</v>
      </c>
      <c r="E195">
        <v>24650</v>
      </c>
      <c r="F195">
        <v>3101</v>
      </c>
      <c r="G195">
        <v>2916</v>
      </c>
      <c r="H195">
        <v>24.12</v>
      </c>
      <c r="I195">
        <v>94.1</v>
      </c>
      <c r="J195">
        <v>2955</v>
      </c>
      <c r="K195">
        <v>1735</v>
      </c>
      <c r="L195">
        <v>51.1</v>
      </c>
      <c r="N195" s="14">
        <f>B194/B195-1</f>
        <v>4.4258157562646394E-2</v>
      </c>
      <c r="O195" s="14">
        <f>C194/C195-1</f>
        <v>4.4846739354042375E-2</v>
      </c>
      <c r="P195" s="14">
        <f>D194/D195-1</f>
        <v>4.6991812032751934E-2</v>
      </c>
    </row>
    <row r="196" spans="1:16">
      <c r="A196" s="83" t="s">
        <v>1520</v>
      </c>
      <c r="B196">
        <v>10502</v>
      </c>
      <c r="C196">
        <v>4603</v>
      </c>
      <c r="D196" s="8">
        <v>265.10000000000002</v>
      </c>
      <c r="E196">
        <v>23330</v>
      </c>
      <c r="F196">
        <v>2931</v>
      </c>
      <c r="G196">
        <v>2774</v>
      </c>
      <c r="H196">
        <v>23.26</v>
      </c>
      <c r="I196">
        <v>90.94</v>
      </c>
      <c r="J196">
        <v>2853</v>
      </c>
      <c r="K196">
        <v>1743.8</v>
      </c>
      <c r="L196">
        <v>51.95</v>
      </c>
      <c r="N196" s="14">
        <f>B195/B196-1</f>
        <v>5.6370215197105278E-2</v>
      </c>
      <c r="O196" s="14">
        <f>C195/C196-1</f>
        <v>5.6050401911796666E-2</v>
      </c>
      <c r="P196" s="14">
        <f>D195/D196-1</f>
        <v>5.960015088645787E-2</v>
      </c>
    </row>
    <row r="197" spans="1:16">
      <c r="A197" s="83" t="s">
        <v>1519</v>
      </c>
      <c r="B197">
        <v>10904</v>
      </c>
      <c r="C197">
        <v>4801</v>
      </c>
      <c r="D197" s="8">
        <v>277.10000000000002</v>
      </c>
      <c r="E197">
        <v>23960</v>
      </c>
      <c r="F197">
        <v>2984</v>
      </c>
      <c r="G197">
        <v>2909</v>
      </c>
      <c r="H197">
        <v>23.85</v>
      </c>
      <c r="I197">
        <v>91.61</v>
      </c>
      <c r="J197">
        <v>2930</v>
      </c>
      <c r="K197">
        <v>1704.9</v>
      </c>
      <c r="L197">
        <v>50.8</v>
      </c>
      <c r="N197" s="14">
        <f>B196/B197-1</f>
        <v>-3.6867204695524625E-2</v>
      </c>
      <c r="O197" s="14">
        <f>C196/C197-1</f>
        <v>-4.1241408039991656E-2</v>
      </c>
      <c r="P197" s="14">
        <f>D196/D197-1</f>
        <v>-4.3305665824612039E-2</v>
      </c>
    </row>
    <row r="198" spans="1:16">
      <c r="A198" s="83" t="s">
        <v>1518</v>
      </c>
      <c r="B198">
        <v>10830</v>
      </c>
      <c r="C198">
        <v>4805</v>
      </c>
      <c r="D198" s="8">
        <v>277.8</v>
      </c>
      <c r="E198">
        <v>22940</v>
      </c>
      <c r="F198">
        <v>2841</v>
      </c>
      <c r="G198">
        <v>2914</v>
      </c>
      <c r="H198">
        <v>23.95</v>
      </c>
      <c r="I198">
        <v>89.54</v>
      </c>
      <c r="J198">
        <v>2912</v>
      </c>
      <c r="K198">
        <v>1685</v>
      </c>
      <c r="L198">
        <v>50.11</v>
      </c>
      <c r="N198" s="14">
        <f>B197/B198-1</f>
        <v>6.8328716528163191E-3</v>
      </c>
      <c r="O198" s="14">
        <f>C197/C198-1</f>
        <v>-8.3246618106136427E-4</v>
      </c>
      <c r="P198" s="14">
        <f>D197/D198-1</f>
        <v>-2.5197984161267062E-3</v>
      </c>
    </row>
    <row r="199" spans="1:16">
      <c r="A199" s="83" t="s">
        <v>1517</v>
      </c>
      <c r="B199">
        <v>10406</v>
      </c>
      <c r="C199">
        <v>4595</v>
      </c>
      <c r="D199" s="8">
        <v>258.7</v>
      </c>
      <c r="E199">
        <v>22430</v>
      </c>
      <c r="F199">
        <v>2913</v>
      </c>
      <c r="G199">
        <v>2834</v>
      </c>
      <c r="H199">
        <v>23.29</v>
      </c>
      <c r="I199">
        <v>87.34</v>
      </c>
      <c r="J199">
        <v>2837</v>
      </c>
      <c r="K199">
        <v>1724.5</v>
      </c>
      <c r="L199">
        <v>51.22</v>
      </c>
      <c r="N199" s="14">
        <f>B198/B199-1</f>
        <v>4.0745723620987828E-2</v>
      </c>
      <c r="O199" s="14">
        <f>C198/C199-1</f>
        <v>4.5701849836779163E-2</v>
      </c>
      <c r="P199" s="14">
        <f>D198/D199-1</f>
        <v>7.383069192114422E-2</v>
      </c>
    </row>
    <row r="200" spans="1:16">
      <c r="A200" s="83" t="s">
        <v>1516</v>
      </c>
      <c r="B200">
        <v>10646</v>
      </c>
      <c r="C200">
        <v>4724</v>
      </c>
      <c r="D200" s="8">
        <v>264.7</v>
      </c>
      <c r="E200">
        <v>22330</v>
      </c>
      <c r="F200">
        <v>2864</v>
      </c>
      <c r="G200">
        <v>2885</v>
      </c>
      <c r="H200">
        <v>23.66</v>
      </c>
      <c r="I200">
        <v>87.45</v>
      </c>
      <c r="J200">
        <v>2800</v>
      </c>
      <c r="K200">
        <v>1683.2</v>
      </c>
      <c r="L200">
        <v>50.12</v>
      </c>
      <c r="N200" s="14">
        <f>B199/B200-1</f>
        <v>-2.2543678376855114E-2</v>
      </c>
      <c r="O200" s="14">
        <f>C199/C200-1</f>
        <v>-2.7307366638442021E-2</v>
      </c>
      <c r="P200" s="14">
        <f>D199/D200-1</f>
        <v>-2.2667170381564072E-2</v>
      </c>
    </row>
    <row r="201" spans="1:16">
      <c r="A201" s="83" t="s">
        <v>1515</v>
      </c>
      <c r="B201">
        <v>10626</v>
      </c>
      <c r="C201">
        <v>4697</v>
      </c>
      <c r="D201" s="8">
        <v>264.89999999999998</v>
      </c>
      <c r="E201">
        <v>22160</v>
      </c>
      <c r="F201">
        <v>2796</v>
      </c>
      <c r="G201">
        <v>2895</v>
      </c>
      <c r="H201">
        <v>23.61</v>
      </c>
      <c r="I201">
        <v>82.82</v>
      </c>
      <c r="J201">
        <v>2790</v>
      </c>
      <c r="K201">
        <v>1679.6</v>
      </c>
      <c r="L201">
        <v>49.35</v>
      </c>
      <c r="N201" s="14">
        <f>B200/B201-1</f>
        <v>1.8821757952192097E-3</v>
      </c>
      <c r="O201" s="14">
        <f>C200/C201-1</f>
        <v>5.7483500106449981E-3</v>
      </c>
      <c r="P201" s="14">
        <f>D200/D201-1</f>
        <v>-7.5500188750465824E-4</v>
      </c>
    </row>
    <row r="202" spans="1:16">
      <c r="A202" s="83" t="s">
        <v>1514</v>
      </c>
      <c r="B202">
        <v>9515</v>
      </c>
      <c r="C202">
        <v>4235</v>
      </c>
      <c r="D202" s="8">
        <v>238</v>
      </c>
      <c r="E202">
        <v>20260</v>
      </c>
      <c r="F202">
        <v>2554</v>
      </c>
      <c r="G202">
        <v>2645</v>
      </c>
      <c r="H202">
        <v>20.6</v>
      </c>
      <c r="I202">
        <v>74.47</v>
      </c>
      <c r="J202">
        <v>2489</v>
      </c>
      <c r="K202">
        <v>1622.9</v>
      </c>
      <c r="L202">
        <v>48.21</v>
      </c>
      <c r="N202" s="14">
        <f>B201/B202-1</f>
        <v>0.11676300578034682</v>
      </c>
      <c r="O202" s="14">
        <f>C201/C202-1</f>
        <v>0.10909090909090913</v>
      </c>
      <c r="P202" s="14">
        <f>D201/D202-1</f>
        <v>0.11302521008403343</v>
      </c>
    </row>
    <row r="203" spans="1:16">
      <c r="A203" s="83" t="s">
        <v>1513</v>
      </c>
      <c r="B203">
        <v>9692</v>
      </c>
      <c r="C203">
        <v>4282</v>
      </c>
      <c r="D203" s="8">
        <v>241.2</v>
      </c>
      <c r="E203">
        <v>20470</v>
      </c>
      <c r="F203">
        <v>2487</v>
      </c>
      <c r="G203">
        <v>2711</v>
      </c>
      <c r="H203">
        <v>21.59</v>
      </c>
      <c r="I203">
        <v>75.849999999999994</v>
      </c>
      <c r="J203">
        <v>2541</v>
      </c>
      <c r="K203">
        <v>1621.5</v>
      </c>
      <c r="L203">
        <v>47.2</v>
      </c>
      <c r="N203" s="14">
        <f>B202/B203-1</f>
        <v>-1.8262484523318245E-2</v>
      </c>
      <c r="O203" s="14">
        <f>C202/C203-1</f>
        <v>-1.0976179355441373E-2</v>
      </c>
      <c r="P203" s="14">
        <f>D202/D203-1</f>
        <v>-1.3266998341625147E-2</v>
      </c>
    </row>
    <row r="204" spans="1:16">
      <c r="A204" s="83" t="s">
        <v>1512</v>
      </c>
      <c r="B204">
        <v>8836</v>
      </c>
      <c r="C204">
        <v>3969</v>
      </c>
      <c r="D204" s="8">
        <v>222.7</v>
      </c>
      <c r="E204">
        <v>18900</v>
      </c>
      <c r="F204">
        <v>2273</v>
      </c>
      <c r="G204">
        <v>2474</v>
      </c>
      <c r="H204">
        <v>19.510000000000002</v>
      </c>
      <c r="I204">
        <v>71.3</v>
      </c>
      <c r="J204">
        <v>2305</v>
      </c>
      <c r="K204">
        <v>1484.6</v>
      </c>
      <c r="L204">
        <v>44.78</v>
      </c>
      <c r="N204" s="14">
        <f>B203/B204-1</f>
        <v>9.6876414667270261E-2</v>
      </c>
      <c r="O204" s="14">
        <f>C203/C204-1</f>
        <v>7.8861174099269293E-2</v>
      </c>
      <c r="P204" s="14">
        <f>D203/D204-1</f>
        <v>8.3071396497530259E-2</v>
      </c>
    </row>
    <row r="205" spans="1:16">
      <c r="A205" s="83" t="s">
        <v>1511</v>
      </c>
      <c r="B205">
        <v>9433</v>
      </c>
      <c r="C205">
        <v>4104</v>
      </c>
      <c r="D205" s="8">
        <v>232.7</v>
      </c>
      <c r="E205">
        <v>21050</v>
      </c>
      <c r="F205">
        <v>2450</v>
      </c>
      <c r="G205">
        <v>2693</v>
      </c>
      <c r="H205">
        <v>21.56</v>
      </c>
      <c r="I205">
        <v>74.87</v>
      </c>
      <c r="J205">
        <v>2711</v>
      </c>
      <c r="K205">
        <v>1520.1</v>
      </c>
      <c r="L205">
        <v>44</v>
      </c>
      <c r="N205" s="14">
        <f>B204/B205-1</f>
        <v>-6.3288455422453094E-2</v>
      </c>
      <c r="O205" s="14">
        <f>C204/C205-1</f>
        <v>-3.289473684210531E-2</v>
      </c>
      <c r="P205" s="14">
        <f>D204/D205-1</f>
        <v>-4.2973785990545799E-2</v>
      </c>
    </row>
    <row r="206" spans="1:16">
      <c r="A206" s="83" t="s">
        <v>1510</v>
      </c>
      <c r="B206">
        <v>11565</v>
      </c>
      <c r="C206">
        <v>5131</v>
      </c>
      <c r="D206" s="8">
        <v>299.39999999999998</v>
      </c>
      <c r="E206">
        <v>24610</v>
      </c>
      <c r="F206">
        <v>2803</v>
      </c>
      <c r="G206">
        <v>3210</v>
      </c>
      <c r="H206">
        <v>25.4</v>
      </c>
      <c r="I206">
        <v>83.76</v>
      </c>
      <c r="J206">
        <v>2972</v>
      </c>
      <c r="K206">
        <v>1682.7</v>
      </c>
      <c r="L206">
        <v>47.36</v>
      </c>
      <c r="N206" s="14">
        <f>B205/B206-1</f>
        <v>-0.18434932987462171</v>
      </c>
      <c r="O206" s="14">
        <f>C205/C206-1</f>
        <v>-0.20015591502631069</v>
      </c>
      <c r="P206" s="14">
        <f>D205/D206-1</f>
        <v>-0.22277889111556448</v>
      </c>
    </row>
    <row r="207" spans="1:16">
      <c r="A207" s="83" t="s">
        <v>1509</v>
      </c>
      <c r="B207">
        <v>11836</v>
      </c>
      <c r="C207">
        <v>5288</v>
      </c>
      <c r="D207" s="8">
        <v>308.2</v>
      </c>
      <c r="E207">
        <v>25170</v>
      </c>
      <c r="F207">
        <v>2821</v>
      </c>
      <c r="G207">
        <v>3301</v>
      </c>
      <c r="H207">
        <v>25.14</v>
      </c>
      <c r="I207">
        <v>83.28</v>
      </c>
      <c r="J207">
        <v>2954</v>
      </c>
      <c r="K207">
        <v>1583.2</v>
      </c>
      <c r="L207">
        <v>46.4</v>
      </c>
      <c r="N207" s="14">
        <f>B206/B207-1</f>
        <v>-2.2896248732679925E-2</v>
      </c>
      <c r="O207" s="14">
        <f>C206/C207-1</f>
        <v>-2.9689863842662589E-2</v>
      </c>
      <c r="P207" s="14">
        <f>D206/D207-1</f>
        <v>-2.8552887735236898E-2</v>
      </c>
    </row>
    <row r="208" spans="1:16">
      <c r="A208" s="83" t="s">
        <v>1508</v>
      </c>
      <c r="B208">
        <v>13552</v>
      </c>
      <c r="C208">
        <v>6039</v>
      </c>
      <c r="D208" s="8">
        <v>351.3</v>
      </c>
      <c r="E208">
        <v>28920</v>
      </c>
      <c r="F208">
        <v>3228</v>
      </c>
      <c r="G208">
        <v>3792</v>
      </c>
      <c r="H208">
        <v>29.05</v>
      </c>
      <c r="I208">
        <v>94.09</v>
      </c>
      <c r="J208">
        <v>3338</v>
      </c>
      <c r="K208">
        <v>1644.8</v>
      </c>
      <c r="L208">
        <v>48.58</v>
      </c>
      <c r="N208" s="14">
        <f>B207/B208-1</f>
        <v>-0.12662337662337664</v>
      </c>
      <c r="O208" s="14">
        <f>C207/C208-1</f>
        <v>-0.12435833747309155</v>
      </c>
      <c r="P208" s="14">
        <f>D207/D208-1</f>
        <v>-0.12268716196982643</v>
      </c>
    </row>
    <row r="209" spans="1:16">
      <c r="A209" s="83" t="s">
        <v>1507</v>
      </c>
      <c r="B209">
        <v>13731</v>
      </c>
      <c r="C209">
        <v>6114</v>
      </c>
      <c r="D209" s="8">
        <v>354.5</v>
      </c>
      <c r="E209">
        <v>29190</v>
      </c>
      <c r="F209">
        <v>3263</v>
      </c>
      <c r="G209">
        <v>3836</v>
      </c>
      <c r="H209">
        <v>29.4</v>
      </c>
      <c r="I209">
        <v>95.98</v>
      </c>
      <c r="J209">
        <v>3380</v>
      </c>
      <c r="K209">
        <v>1583.4</v>
      </c>
      <c r="L209">
        <v>46.93</v>
      </c>
      <c r="N209" s="14">
        <f>B208/B209-1</f>
        <v>-1.303619547010415E-2</v>
      </c>
      <c r="O209" s="14">
        <f>C208/C209-1</f>
        <v>-1.2266928361138407E-2</v>
      </c>
      <c r="P209" s="14">
        <f>D208/D209-1</f>
        <v>-9.0267983074753255E-3</v>
      </c>
    </row>
    <row r="210" spans="1:16">
      <c r="A210" s="83" t="s">
        <v>1506</v>
      </c>
      <c r="B210">
        <v>13492</v>
      </c>
      <c r="C210">
        <v>6011</v>
      </c>
      <c r="D210" s="8">
        <v>349.1</v>
      </c>
      <c r="E210">
        <v>28590</v>
      </c>
      <c r="F210">
        <v>3169</v>
      </c>
      <c r="G210">
        <v>3787</v>
      </c>
      <c r="H210">
        <v>29.15</v>
      </c>
      <c r="I210">
        <v>93.83</v>
      </c>
      <c r="J210">
        <v>3328</v>
      </c>
      <c r="K210">
        <v>1571</v>
      </c>
      <c r="L210">
        <v>45.98</v>
      </c>
      <c r="N210" s="14">
        <f>B209/B210-1</f>
        <v>1.7714201008004693E-2</v>
      </c>
      <c r="O210" s="14">
        <f>C209/C210-1</f>
        <v>1.7135252037930426E-2</v>
      </c>
      <c r="P210" s="14">
        <f>D209/D210-1</f>
        <v>1.5468347178458908E-2</v>
      </c>
    </row>
    <row r="211" spans="1:16">
      <c r="A211" s="83" t="s">
        <v>1505</v>
      </c>
      <c r="B211">
        <v>12954</v>
      </c>
      <c r="C211">
        <v>5791</v>
      </c>
      <c r="D211" s="8">
        <v>338.1</v>
      </c>
      <c r="E211">
        <v>27850</v>
      </c>
      <c r="F211">
        <v>3044</v>
      </c>
      <c r="G211">
        <v>3622</v>
      </c>
      <c r="H211">
        <v>28.36</v>
      </c>
      <c r="I211">
        <v>90.22</v>
      </c>
      <c r="J211">
        <v>3225</v>
      </c>
      <c r="K211">
        <v>1588.6</v>
      </c>
      <c r="L211">
        <v>46.05</v>
      </c>
      <c r="N211" s="14">
        <f>B210/B211-1</f>
        <v>4.1531573259224963E-2</v>
      </c>
      <c r="O211" s="14">
        <f>C210/C211-1</f>
        <v>3.7989984458642656E-2</v>
      </c>
      <c r="P211" s="14">
        <f>D210/D211-1</f>
        <v>3.2534753031647545E-2</v>
      </c>
    </row>
    <row r="212" spans="1:16">
      <c r="A212" s="83" t="s">
        <v>1504</v>
      </c>
      <c r="B212">
        <v>13556</v>
      </c>
      <c r="C212">
        <v>6056</v>
      </c>
      <c r="D212" s="8">
        <v>351.4</v>
      </c>
      <c r="E212">
        <v>28610</v>
      </c>
      <c r="F212">
        <v>3205</v>
      </c>
      <c r="G212">
        <v>3754</v>
      </c>
      <c r="H212">
        <v>28.94</v>
      </c>
      <c r="I212">
        <v>91.15</v>
      </c>
      <c r="J212">
        <v>3296</v>
      </c>
      <c r="K212">
        <v>1573.8</v>
      </c>
      <c r="L212">
        <v>45.88</v>
      </c>
      <c r="N212" s="14">
        <f>B211/B212-1</f>
        <v>-4.4408380053112984E-2</v>
      </c>
      <c r="O212" s="14">
        <f>C211/C212-1</f>
        <v>-4.3758256274768814E-2</v>
      </c>
      <c r="P212" s="14">
        <f>D211/D212-1</f>
        <v>-3.7848605577689098E-2</v>
      </c>
    </row>
    <row r="213" spans="1:16">
      <c r="A213" s="83" t="s">
        <v>1503</v>
      </c>
      <c r="B213">
        <v>13531</v>
      </c>
      <c r="C213">
        <v>6033</v>
      </c>
      <c r="D213" s="8">
        <v>354.5</v>
      </c>
      <c r="E213">
        <v>28660</v>
      </c>
      <c r="F213">
        <v>3153</v>
      </c>
      <c r="G213">
        <v>3809</v>
      </c>
      <c r="H213">
        <v>29.36</v>
      </c>
      <c r="I213">
        <v>91</v>
      </c>
      <c r="J213">
        <v>3330</v>
      </c>
      <c r="K213">
        <v>1559.7</v>
      </c>
      <c r="L213">
        <v>45.15</v>
      </c>
      <c r="N213" s="14">
        <f>B212/B213-1</f>
        <v>1.8476091937034145E-3</v>
      </c>
      <c r="O213" s="14">
        <f>C212/C213-1</f>
        <v>3.812365324051159E-3</v>
      </c>
      <c r="P213" s="14">
        <f>D212/D213-1</f>
        <v>-8.7447108603667667E-3</v>
      </c>
    </row>
    <row r="214" spans="1:16">
      <c r="A214" s="83" t="s">
        <v>1502</v>
      </c>
      <c r="B214">
        <v>13489</v>
      </c>
      <c r="C214">
        <v>6014</v>
      </c>
      <c r="D214" s="8">
        <v>357.2</v>
      </c>
      <c r="E214">
        <v>28440</v>
      </c>
      <c r="F214">
        <v>3101</v>
      </c>
      <c r="G214">
        <v>3785</v>
      </c>
      <c r="H214">
        <v>28.93</v>
      </c>
      <c r="I214">
        <v>90</v>
      </c>
      <c r="J214">
        <v>3265</v>
      </c>
      <c r="K214">
        <v>1558.8</v>
      </c>
      <c r="L214">
        <v>45.13</v>
      </c>
      <c r="N214" s="14">
        <f>B213/B214-1</f>
        <v>3.1136481577582753E-3</v>
      </c>
      <c r="O214" s="14">
        <f>C213/C214-1</f>
        <v>3.1592949783838531E-3</v>
      </c>
      <c r="P214" s="14">
        <f>D213/D214-1</f>
        <v>-7.5587905935050603E-3</v>
      </c>
    </row>
    <row r="215" spans="1:16">
      <c r="A215" s="83" t="s">
        <v>1501</v>
      </c>
      <c r="B215">
        <v>13225</v>
      </c>
      <c r="C215">
        <v>5896</v>
      </c>
      <c r="D215" s="8">
        <v>351.9</v>
      </c>
      <c r="E215">
        <v>28350</v>
      </c>
      <c r="F215">
        <v>3026</v>
      </c>
      <c r="G215">
        <v>3763</v>
      </c>
      <c r="H215">
        <v>28.7</v>
      </c>
      <c r="I215">
        <v>88.13</v>
      </c>
      <c r="J215">
        <v>3235</v>
      </c>
      <c r="K215">
        <v>1548.3</v>
      </c>
      <c r="L215">
        <v>44.59</v>
      </c>
      <c r="N215" s="14">
        <f>B214/B215-1</f>
        <v>1.9962192816635138E-2</v>
      </c>
      <c r="O215" s="14">
        <f>C214/C215-1</f>
        <v>2.00135685210312E-2</v>
      </c>
      <c r="P215" s="14">
        <f>D214/D215-1</f>
        <v>1.5061096902529103E-2</v>
      </c>
    </row>
    <row r="216" spans="1:16">
      <c r="A216" s="83" t="s">
        <v>1500</v>
      </c>
      <c r="B216">
        <v>13334</v>
      </c>
      <c r="C216">
        <v>5949</v>
      </c>
      <c r="D216" s="8">
        <v>355.6</v>
      </c>
      <c r="E216">
        <v>28490</v>
      </c>
      <c r="F216">
        <v>3032</v>
      </c>
      <c r="G216">
        <v>3778</v>
      </c>
      <c r="H216">
        <v>28.71</v>
      </c>
      <c r="I216">
        <v>87.67</v>
      </c>
      <c r="J216">
        <v>3240</v>
      </c>
      <c r="K216">
        <v>1512.1</v>
      </c>
      <c r="L216">
        <v>43.58</v>
      </c>
      <c r="N216" s="14">
        <f>B215/B216-1</f>
        <v>-8.1745912704365153E-3</v>
      </c>
      <c r="O216" s="14">
        <f>C215/C216-1</f>
        <v>-8.9090603462766982E-3</v>
      </c>
      <c r="P216" s="14">
        <f>D215/D216-1</f>
        <v>-1.0404949381327411E-2</v>
      </c>
    </row>
    <row r="217" spans="1:16">
      <c r="A217" s="83" t="s">
        <v>1499</v>
      </c>
      <c r="B217">
        <v>13305</v>
      </c>
      <c r="C217">
        <v>5941</v>
      </c>
      <c r="D217" s="8">
        <v>355.5</v>
      </c>
      <c r="E217">
        <v>28430</v>
      </c>
      <c r="F217">
        <v>3050</v>
      </c>
      <c r="G217">
        <v>3773</v>
      </c>
      <c r="H217">
        <v>28.55</v>
      </c>
      <c r="I217">
        <v>86.76</v>
      </c>
      <c r="J217">
        <v>3221</v>
      </c>
      <c r="K217">
        <v>1478.1</v>
      </c>
      <c r="L217">
        <v>42.88</v>
      </c>
      <c r="N217" s="14">
        <f>B216/B217-1</f>
        <v>2.1796317173994328E-3</v>
      </c>
      <c r="O217" s="14">
        <f>C216/C217-1</f>
        <v>1.3465746507321796E-3</v>
      </c>
      <c r="P217" s="14">
        <f>D216/D217-1</f>
        <v>2.8129395218012831E-4</v>
      </c>
    </row>
    <row r="218" spans="1:16">
      <c r="A218" s="83" t="s">
        <v>1498</v>
      </c>
      <c r="B218">
        <v>13312</v>
      </c>
      <c r="C218">
        <v>5925</v>
      </c>
      <c r="D218" s="8">
        <v>356.3</v>
      </c>
      <c r="E218">
        <v>27830</v>
      </c>
      <c r="F218">
        <v>3056</v>
      </c>
      <c r="G218">
        <v>3742</v>
      </c>
      <c r="H218">
        <v>28.22</v>
      </c>
      <c r="I218">
        <v>84.9</v>
      </c>
      <c r="J218">
        <v>3169</v>
      </c>
      <c r="K218">
        <v>1475.8</v>
      </c>
      <c r="L218">
        <v>42.66</v>
      </c>
      <c r="N218" s="14">
        <f>B217/B218-1</f>
        <v>-5.2584134615385469E-4</v>
      </c>
      <c r="O218" s="14">
        <f>C217/C218-1</f>
        <v>2.7004219409283436E-3</v>
      </c>
      <c r="P218" s="14">
        <f>D217/D218-1</f>
        <v>-2.2452989054168038E-3</v>
      </c>
    </row>
    <row r="219" spans="1:16">
      <c r="A219" s="83" t="s">
        <v>1497</v>
      </c>
      <c r="B219">
        <v>13168</v>
      </c>
      <c r="C219">
        <v>5873</v>
      </c>
      <c r="D219" s="8">
        <v>351.8</v>
      </c>
      <c r="E219">
        <v>27350</v>
      </c>
      <c r="F219">
        <v>3058</v>
      </c>
      <c r="G219">
        <v>3694</v>
      </c>
      <c r="H219">
        <v>28.07</v>
      </c>
      <c r="I219">
        <v>83.95</v>
      </c>
      <c r="J219">
        <v>3146</v>
      </c>
      <c r="K219">
        <v>1460.3</v>
      </c>
      <c r="L219">
        <v>42.46</v>
      </c>
      <c r="N219" s="14">
        <f>B218/B219-1</f>
        <v>1.0935601458080146E-2</v>
      </c>
      <c r="O219" s="14">
        <f>C218/C219-1</f>
        <v>8.8540779839945127E-3</v>
      </c>
      <c r="P219" s="14">
        <f>D218/D219-1</f>
        <v>1.2791358726549129E-2</v>
      </c>
    </row>
    <row r="220" spans="1:16">
      <c r="A220" s="83" t="s">
        <v>1496</v>
      </c>
      <c r="B220">
        <v>13236</v>
      </c>
      <c r="C220">
        <v>5906</v>
      </c>
      <c r="D220" s="8">
        <v>353.9</v>
      </c>
      <c r="E220">
        <v>27470</v>
      </c>
      <c r="F220">
        <v>3067</v>
      </c>
      <c r="G220">
        <v>3700</v>
      </c>
      <c r="H220">
        <v>28.12</v>
      </c>
      <c r="I220">
        <v>84.16</v>
      </c>
      <c r="J220">
        <v>3141</v>
      </c>
      <c r="K220">
        <v>1464.1</v>
      </c>
      <c r="L220">
        <v>42.75</v>
      </c>
      <c r="N220" s="14">
        <f>B219/B220-1</f>
        <v>-5.1375037775762689E-3</v>
      </c>
      <c r="O220" s="14">
        <f>C219/C220-1</f>
        <v>-5.5875380968506416E-3</v>
      </c>
      <c r="P220" s="14">
        <f>D219/D220-1</f>
        <v>-5.9338796270131944E-3</v>
      </c>
    </row>
    <row r="221" spans="1:16">
      <c r="A221" s="83" t="s">
        <v>1495</v>
      </c>
      <c r="B221">
        <v>13175</v>
      </c>
      <c r="C221">
        <v>5874</v>
      </c>
      <c r="D221" s="8">
        <v>353.5</v>
      </c>
      <c r="E221">
        <v>27160</v>
      </c>
      <c r="F221">
        <v>3017</v>
      </c>
      <c r="G221">
        <v>3697</v>
      </c>
      <c r="H221">
        <v>27.89</v>
      </c>
      <c r="I221">
        <v>82.66</v>
      </c>
      <c r="J221">
        <v>3104</v>
      </c>
      <c r="K221">
        <v>1462.1</v>
      </c>
      <c r="L221">
        <v>42.73</v>
      </c>
      <c r="N221" s="14">
        <f>B220/B221-1</f>
        <v>4.6299810246679396E-3</v>
      </c>
      <c r="O221" s="14">
        <f>C220/C221-1</f>
        <v>5.4477357848143892E-3</v>
      </c>
      <c r="P221" s="14">
        <f>D220/D221-1</f>
        <v>1.1315417256010374E-3</v>
      </c>
    </row>
    <row r="222" spans="1:16">
      <c r="A222" s="83" t="s">
        <v>1494</v>
      </c>
      <c r="B222">
        <v>13232</v>
      </c>
      <c r="C222">
        <v>5909</v>
      </c>
      <c r="D222" s="8">
        <v>356.3</v>
      </c>
      <c r="E222">
        <v>27180</v>
      </c>
      <c r="F222">
        <v>3001</v>
      </c>
      <c r="G222">
        <v>3707</v>
      </c>
      <c r="H222">
        <v>28.03</v>
      </c>
      <c r="I222">
        <v>82.99</v>
      </c>
      <c r="J222">
        <v>3121</v>
      </c>
      <c r="K222">
        <v>1466.3</v>
      </c>
      <c r="L222">
        <v>42.69</v>
      </c>
      <c r="N222" s="14">
        <f>B221/B222-1</f>
        <v>-4.3077388149939111E-3</v>
      </c>
      <c r="O222" s="14">
        <f>C221/C222-1</f>
        <v>-5.923168048739158E-3</v>
      </c>
      <c r="P222" s="14">
        <f>D221/D222-1</f>
        <v>-7.8585461689587577E-3</v>
      </c>
    </row>
    <row r="223" spans="1:16">
      <c r="A223" s="83" t="s">
        <v>1493</v>
      </c>
      <c r="B223">
        <v>13235</v>
      </c>
      <c r="C223">
        <v>5903</v>
      </c>
      <c r="D223" s="8">
        <v>357.3</v>
      </c>
      <c r="E223">
        <v>27010</v>
      </c>
      <c r="F223">
        <v>2926</v>
      </c>
      <c r="G223">
        <v>3705</v>
      </c>
      <c r="H223">
        <v>27.66</v>
      </c>
      <c r="I223">
        <v>82.19</v>
      </c>
      <c r="J223">
        <v>3093</v>
      </c>
      <c r="K223">
        <v>1461.7</v>
      </c>
      <c r="L223">
        <v>42.8</v>
      </c>
      <c r="N223" s="14">
        <f>B222/B223-1</f>
        <v>-2.2667170381562851E-4</v>
      </c>
      <c r="O223" s="14">
        <f>C222/C223-1</f>
        <v>1.0164323225478888E-3</v>
      </c>
      <c r="P223" s="14">
        <f>D222/D223-1</f>
        <v>-2.7987685418415786E-3</v>
      </c>
    </row>
    <row r="224" spans="1:16">
      <c r="A224" s="83" t="s">
        <v>1492</v>
      </c>
      <c r="B224">
        <v>12971</v>
      </c>
      <c r="C224">
        <v>5784</v>
      </c>
      <c r="D224" s="8">
        <v>348.8</v>
      </c>
      <c r="E224">
        <v>26550</v>
      </c>
      <c r="F224">
        <v>2831</v>
      </c>
      <c r="G224">
        <v>3627</v>
      </c>
      <c r="H224">
        <v>27.28</v>
      </c>
      <c r="I224">
        <v>81.37</v>
      </c>
      <c r="J224">
        <v>3067</v>
      </c>
      <c r="K224">
        <v>1512.5</v>
      </c>
      <c r="L224">
        <v>43.51</v>
      </c>
      <c r="N224" s="14">
        <f>B223/B224-1</f>
        <v>2.0353095366586915E-2</v>
      </c>
      <c r="O224" s="14">
        <f>C223/C224-1</f>
        <v>2.0573997233748198E-2</v>
      </c>
      <c r="P224" s="14">
        <f>D223/D224-1</f>
        <v>2.4369266055045857E-2</v>
      </c>
    </row>
    <row r="225" spans="1:16">
      <c r="A225" s="83" t="s">
        <v>1491</v>
      </c>
      <c r="B225">
        <v>12883</v>
      </c>
      <c r="C225">
        <v>5754</v>
      </c>
      <c r="D225" s="8">
        <v>349.1</v>
      </c>
      <c r="E225">
        <v>26240</v>
      </c>
      <c r="F225">
        <v>2814</v>
      </c>
      <c r="G225">
        <v>3626</v>
      </c>
      <c r="H225">
        <v>26.98</v>
      </c>
      <c r="I225">
        <v>80.03</v>
      </c>
      <c r="J225">
        <v>3023</v>
      </c>
      <c r="K225">
        <v>1505</v>
      </c>
      <c r="L225">
        <v>43.73</v>
      </c>
      <c r="N225" s="14">
        <f>B224/B225-1</f>
        <v>6.8307071334317015E-3</v>
      </c>
      <c r="O225" s="14">
        <f>C224/C225-1</f>
        <v>5.2137643378520337E-3</v>
      </c>
      <c r="P225" s="14">
        <f>D224/D225-1</f>
        <v>-8.5935262102554422E-4</v>
      </c>
    </row>
    <row r="226" spans="1:16">
      <c r="A226" s="83" t="s">
        <v>1490</v>
      </c>
      <c r="B226">
        <v>12619</v>
      </c>
      <c r="C226">
        <v>5638</v>
      </c>
      <c r="D226" s="8">
        <v>337.9</v>
      </c>
      <c r="E226">
        <v>26030</v>
      </c>
      <c r="F226">
        <v>2781</v>
      </c>
      <c r="G226">
        <v>3586</v>
      </c>
      <c r="H226">
        <v>26.88</v>
      </c>
      <c r="I226">
        <v>78.75</v>
      </c>
      <c r="J226">
        <v>2986</v>
      </c>
      <c r="K226">
        <v>1491.3</v>
      </c>
      <c r="L226">
        <v>43.06</v>
      </c>
      <c r="N226" s="14">
        <f>B225/B226-1</f>
        <v>2.0920833663523153E-2</v>
      </c>
      <c r="O226" s="14">
        <f>C225/C226-1</f>
        <v>2.0574671869457273E-2</v>
      </c>
      <c r="P226" s="14">
        <f>D225/D226-1</f>
        <v>3.3145901154187696E-2</v>
      </c>
    </row>
    <row r="227" spans="1:16">
      <c r="A227" s="83" t="s">
        <v>1489</v>
      </c>
      <c r="B227">
        <v>12466</v>
      </c>
      <c r="C227">
        <v>5583</v>
      </c>
      <c r="D227" s="8">
        <v>330.4</v>
      </c>
      <c r="E227">
        <v>25640</v>
      </c>
      <c r="F227">
        <v>2802</v>
      </c>
      <c r="G227">
        <v>3566</v>
      </c>
      <c r="H227">
        <v>26.97</v>
      </c>
      <c r="I227">
        <v>78.75</v>
      </c>
      <c r="J227">
        <v>2970</v>
      </c>
      <c r="K227">
        <v>1482.5</v>
      </c>
      <c r="L227">
        <v>43.06</v>
      </c>
      <c r="N227" s="14">
        <f>B226/B227-1</f>
        <v>1.2273383603401244E-2</v>
      </c>
      <c r="O227" s="14">
        <f>C226/C227-1</f>
        <v>9.8513344080244369E-3</v>
      </c>
      <c r="P227" s="14">
        <f>D226/D227-1</f>
        <v>2.2699757869249382E-2</v>
      </c>
    </row>
    <row r="228" spans="1:16">
      <c r="A228" s="83" t="s">
        <v>1488</v>
      </c>
      <c r="B228">
        <v>12012</v>
      </c>
      <c r="C228">
        <v>5360</v>
      </c>
      <c r="D228" s="8">
        <v>318.3</v>
      </c>
      <c r="E228">
        <v>25640</v>
      </c>
      <c r="F228">
        <v>2781</v>
      </c>
      <c r="G228">
        <v>3457</v>
      </c>
      <c r="H228">
        <v>26.57</v>
      </c>
      <c r="I228">
        <v>77.31</v>
      </c>
      <c r="J228">
        <v>2952</v>
      </c>
      <c r="K228">
        <v>1505</v>
      </c>
      <c r="L228">
        <v>44.07</v>
      </c>
      <c r="N228" s="14">
        <f>B227/B228-1</f>
        <v>3.7795537795537903E-2</v>
      </c>
      <c r="O228" s="14">
        <f>C227/C228-1</f>
        <v>4.1604477611940194E-2</v>
      </c>
      <c r="P228" s="14">
        <f>D227/D228-1</f>
        <v>3.8014451775054914E-2</v>
      </c>
    </row>
    <row r="229" spans="1:16">
      <c r="A229" s="83" t="s">
        <v>1487</v>
      </c>
      <c r="B229">
        <v>12346</v>
      </c>
      <c r="C229">
        <v>5525</v>
      </c>
      <c r="D229" s="8">
        <v>326.89999999999998</v>
      </c>
      <c r="E229">
        <v>25690</v>
      </c>
      <c r="F229">
        <v>2803</v>
      </c>
      <c r="G229">
        <v>3527</v>
      </c>
      <c r="H229">
        <v>26.78</v>
      </c>
      <c r="I229">
        <v>76.64</v>
      </c>
      <c r="J229">
        <v>2962</v>
      </c>
      <c r="K229">
        <v>1498.2</v>
      </c>
      <c r="L229">
        <v>43.82</v>
      </c>
      <c r="N229" s="14">
        <f>B228/B229-1</f>
        <v>-2.7053296614288014E-2</v>
      </c>
      <c r="O229" s="14">
        <f>C228/C229-1</f>
        <v>-2.9864253393665163E-2</v>
      </c>
      <c r="P229" s="14">
        <f>D228/D229-1</f>
        <v>-2.6307739369837768E-2</v>
      </c>
    </row>
    <row r="230" spans="1:16">
      <c r="A230" s="83" t="s">
        <v>1486</v>
      </c>
      <c r="B230">
        <v>12429</v>
      </c>
      <c r="C230">
        <v>5564</v>
      </c>
      <c r="D230" s="8">
        <v>330.4</v>
      </c>
      <c r="E230">
        <v>25750</v>
      </c>
      <c r="F230">
        <v>2850</v>
      </c>
      <c r="G230">
        <v>3550</v>
      </c>
      <c r="H230">
        <v>27.1</v>
      </c>
      <c r="I230">
        <v>78.44</v>
      </c>
      <c r="J230">
        <v>2992</v>
      </c>
      <c r="K230">
        <v>1516.4</v>
      </c>
      <c r="L230">
        <v>43.92</v>
      </c>
      <c r="N230" s="14">
        <f>B229/B230-1</f>
        <v>-6.6779306460696963E-3</v>
      </c>
      <c r="O230" s="14">
        <f>C229/C230-1</f>
        <v>-7.0093457943924964E-3</v>
      </c>
      <c r="P230" s="14">
        <f>D229/D230-1</f>
        <v>-1.0593220338983023E-2</v>
      </c>
    </row>
    <row r="231" spans="1:16">
      <c r="A231" s="83" t="s">
        <v>1485</v>
      </c>
      <c r="B231">
        <v>12459</v>
      </c>
      <c r="C231">
        <v>5564</v>
      </c>
      <c r="D231" s="8">
        <v>330.1</v>
      </c>
      <c r="E231">
        <v>26240</v>
      </c>
      <c r="F231">
        <v>2871</v>
      </c>
      <c r="G231">
        <v>3545</v>
      </c>
      <c r="H231">
        <v>27.21</v>
      </c>
      <c r="I231">
        <v>78.819999999999993</v>
      </c>
      <c r="J231">
        <v>3007</v>
      </c>
      <c r="K231">
        <v>1487.2</v>
      </c>
      <c r="L231">
        <v>43.35</v>
      </c>
      <c r="N231" s="14">
        <f>B230/B231-1</f>
        <v>-2.4078979051288529E-3</v>
      </c>
      <c r="O231" s="14">
        <f>C230/C231-1</f>
        <v>0</v>
      </c>
      <c r="P231" s="14">
        <f>D230/D231-1</f>
        <v>9.088155104512996E-4</v>
      </c>
    </row>
    <row r="232" spans="1:16">
      <c r="A232" s="83" t="s">
        <v>1484</v>
      </c>
      <c r="B232">
        <v>12180</v>
      </c>
      <c r="C232">
        <v>5440</v>
      </c>
      <c r="D232" s="8">
        <v>320.2</v>
      </c>
      <c r="E232">
        <v>26010</v>
      </c>
      <c r="F232">
        <v>2862</v>
      </c>
      <c r="G232">
        <v>3487</v>
      </c>
      <c r="H232">
        <v>26.79</v>
      </c>
      <c r="I232">
        <v>78.61</v>
      </c>
      <c r="J232">
        <v>2979</v>
      </c>
      <c r="K232">
        <v>1507.4</v>
      </c>
      <c r="L232">
        <v>44.27</v>
      </c>
      <c r="N232" s="14">
        <f>B231/B232-1</f>
        <v>2.290640394088661E-2</v>
      </c>
      <c r="O232" s="14">
        <f>C231/C232-1</f>
        <v>2.2794117647058743E-2</v>
      </c>
      <c r="P232" s="14">
        <f>D231/D232-1</f>
        <v>3.0918176139912656E-2</v>
      </c>
    </row>
    <row r="233" spans="1:16">
      <c r="A233" s="83" t="s">
        <v>1483</v>
      </c>
      <c r="B233">
        <v>11939</v>
      </c>
      <c r="C233">
        <v>5328</v>
      </c>
      <c r="D233" s="8">
        <v>316</v>
      </c>
      <c r="E233">
        <v>25710</v>
      </c>
      <c r="F233">
        <v>2783</v>
      </c>
      <c r="G233">
        <v>3428</v>
      </c>
      <c r="H233">
        <v>26.32</v>
      </c>
      <c r="I233">
        <v>76.73</v>
      </c>
      <c r="J233">
        <v>2927</v>
      </c>
      <c r="K233">
        <v>1524.4</v>
      </c>
      <c r="L233">
        <v>44.74</v>
      </c>
      <c r="N233" s="14">
        <f>B232/B233-1</f>
        <v>2.0185945221542934E-2</v>
      </c>
      <c r="O233" s="14">
        <f>C232/C233-1</f>
        <v>2.1021021021021102E-2</v>
      </c>
      <c r="P233" s="14">
        <f>D232/D233-1</f>
        <v>1.32911392405064E-2</v>
      </c>
    </row>
    <row r="234" spans="1:16">
      <c r="A234" s="83" t="s">
        <v>1482</v>
      </c>
      <c r="B234">
        <v>11614</v>
      </c>
      <c r="C234">
        <v>5184</v>
      </c>
      <c r="D234" s="8">
        <v>307</v>
      </c>
      <c r="E234">
        <v>24960</v>
      </c>
      <c r="F234">
        <v>2709</v>
      </c>
      <c r="G234">
        <v>3324</v>
      </c>
      <c r="H234">
        <v>25.72</v>
      </c>
      <c r="I234">
        <v>74.88</v>
      </c>
      <c r="J234">
        <v>2847</v>
      </c>
      <c r="K234">
        <v>1528.3</v>
      </c>
      <c r="L234">
        <v>44.06</v>
      </c>
      <c r="N234" s="14">
        <f>B233/B234-1</f>
        <v>2.7983468228000685E-2</v>
      </c>
      <c r="O234" s="14">
        <f>C233/C234-1</f>
        <v>2.7777777777777679E-2</v>
      </c>
      <c r="P234" s="14">
        <f>D233/D234-1</f>
        <v>2.931596091205213E-2</v>
      </c>
    </row>
    <row r="235" spans="1:16">
      <c r="A235" s="83" t="s">
        <v>1481</v>
      </c>
      <c r="B235">
        <v>11565</v>
      </c>
      <c r="C235">
        <v>5162</v>
      </c>
      <c r="D235" s="8">
        <v>306.5</v>
      </c>
      <c r="E235">
        <v>24810</v>
      </c>
      <c r="F235">
        <v>2701</v>
      </c>
      <c r="G235">
        <v>3327</v>
      </c>
      <c r="H235">
        <v>25.83</v>
      </c>
      <c r="I235">
        <v>76.02</v>
      </c>
      <c r="J235">
        <v>2889</v>
      </c>
      <c r="K235">
        <v>1514.8</v>
      </c>
      <c r="L235">
        <v>43.74</v>
      </c>
      <c r="N235" s="14">
        <f>B234/B235-1</f>
        <v>4.2369217466493581E-3</v>
      </c>
      <c r="O235" s="14">
        <f>C234/C235-1</f>
        <v>4.2619139868267375E-3</v>
      </c>
      <c r="P235" s="14">
        <f>D234/D235-1</f>
        <v>1.6313213703098572E-3</v>
      </c>
    </row>
    <row r="236" spans="1:16">
      <c r="A236" s="83" t="s">
        <v>1480</v>
      </c>
      <c r="B236">
        <v>11733</v>
      </c>
      <c r="C236">
        <v>5221</v>
      </c>
      <c r="D236" s="8">
        <v>309.3</v>
      </c>
      <c r="E236">
        <v>25500</v>
      </c>
      <c r="F236">
        <v>2804</v>
      </c>
      <c r="G236">
        <v>3353</v>
      </c>
      <c r="H236">
        <v>26.39</v>
      </c>
      <c r="I236">
        <v>76.66</v>
      </c>
      <c r="J236">
        <v>2919</v>
      </c>
      <c r="K236">
        <v>1497.5</v>
      </c>
      <c r="L236">
        <v>43.12</v>
      </c>
      <c r="N236" s="14">
        <f>B235/B236-1</f>
        <v>-1.431858859626689E-2</v>
      </c>
      <c r="O236" s="14">
        <f>C235/C236-1</f>
        <v>-1.1300517142309952E-2</v>
      </c>
      <c r="P236" s="14">
        <f>D235/D236-1</f>
        <v>-9.0526996443582863E-3</v>
      </c>
    </row>
    <row r="237" spans="1:16">
      <c r="A237" s="83" t="s">
        <v>1479</v>
      </c>
      <c r="B237">
        <v>11914</v>
      </c>
      <c r="C237">
        <v>5300</v>
      </c>
      <c r="D237" s="8">
        <v>310.60000000000002</v>
      </c>
      <c r="E237">
        <v>25700</v>
      </c>
      <c r="F237">
        <v>2865</v>
      </c>
      <c r="G237">
        <v>3383</v>
      </c>
      <c r="H237">
        <v>26.38</v>
      </c>
      <c r="I237">
        <v>76.7</v>
      </c>
      <c r="J237">
        <v>2932</v>
      </c>
      <c r="K237">
        <v>1442.7</v>
      </c>
      <c r="L237">
        <v>41.83</v>
      </c>
      <c r="N237" s="14">
        <f>B236/B237-1</f>
        <v>-1.5192210844384713E-2</v>
      </c>
      <c r="O237" s="14">
        <f>C236/C237-1</f>
        <v>-1.4905660377358521E-2</v>
      </c>
      <c r="P237" s="14">
        <f>D236/D237-1</f>
        <v>-4.1854475209273101E-3</v>
      </c>
    </row>
    <row r="238" spans="1:16">
      <c r="A238" s="83" t="s">
        <v>1478</v>
      </c>
      <c r="B238">
        <v>12428</v>
      </c>
      <c r="C238">
        <v>5545</v>
      </c>
      <c r="D238" s="8">
        <v>324.60000000000002</v>
      </c>
      <c r="E238">
        <v>26290</v>
      </c>
      <c r="F238">
        <v>2952</v>
      </c>
      <c r="G238">
        <v>3529</v>
      </c>
      <c r="H238">
        <v>27.17</v>
      </c>
      <c r="I238">
        <v>80.2</v>
      </c>
      <c r="J238">
        <v>3026</v>
      </c>
      <c r="K238">
        <v>1417.8</v>
      </c>
      <c r="L238">
        <v>41</v>
      </c>
      <c r="N238" s="14">
        <f>B237/B238-1</f>
        <v>-4.1358223366591562E-2</v>
      </c>
      <c r="O238" s="14">
        <f>C237/C238-1</f>
        <v>-4.4183949504057685E-2</v>
      </c>
      <c r="P238" s="14">
        <f>D237/D238-1</f>
        <v>-4.3130006161429479E-2</v>
      </c>
    </row>
    <row r="239" spans="1:16">
      <c r="A239" s="83" t="s">
        <v>1477</v>
      </c>
      <c r="B239">
        <v>12273</v>
      </c>
      <c r="C239">
        <v>5473</v>
      </c>
      <c r="D239" s="8">
        <v>321.5</v>
      </c>
      <c r="E239">
        <v>25840</v>
      </c>
      <c r="F239">
        <v>2862</v>
      </c>
      <c r="G239">
        <v>3479</v>
      </c>
      <c r="H239">
        <v>27.28</v>
      </c>
      <c r="I239">
        <v>78.87</v>
      </c>
      <c r="J239">
        <v>2977</v>
      </c>
      <c r="K239">
        <v>1422.6</v>
      </c>
      <c r="L239">
        <v>40.9</v>
      </c>
      <c r="N239" s="14">
        <f>B238/B239-1</f>
        <v>1.2629348977430066E-2</v>
      </c>
      <c r="O239" s="14">
        <f>C238/C239-1</f>
        <v>1.3155490590169849E-2</v>
      </c>
      <c r="P239" s="14">
        <f>D238/D239-1</f>
        <v>9.6423017107309938E-3</v>
      </c>
    </row>
    <row r="240" spans="1:16">
      <c r="A240" s="83" t="s">
        <v>1476</v>
      </c>
      <c r="B240">
        <v>12332</v>
      </c>
      <c r="C240">
        <v>5502</v>
      </c>
      <c r="D240" s="8">
        <v>321.10000000000002</v>
      </c>
      <c r="E240">
        <v>25800</v>
      </c>
      <c r="F240">
        <v>2860</v>
      </c>
      <c r="G240">
        <v>3493</v>
      </c>
      <c r="H240">
        <v>27.25</v>
      </c>
      <c r="I240">
        <v>79.260000000000005</v>
      </c>
      <c r="J240">
        <v>3014</v>
      </c>
      <c r="K240">
        <v>1415.5</v>
      </c>
      <c r="L240">
        <v>40.270000000000003</v>
      </c>
      <c r="N240" s="14">
        <f>B239/B240-1</f>
        <v>-4.78430100551408E-3</v>
      </c>
      <c r="O240" s="14">
        <f>C239/C240-1</f>
        <v>-5.2708106143221078E-3</v>
      </c>
      <c r="P240" s="14">
        <f>D239/D240-1</f>
        <v>1.245717844908123E-3</v>
      </c>
    </row>
    <row r="241" spans="1:16">
      <c r="A241" s="83" t="s">
        <v>1475</v>
      </c>
      <c r="B241">
        <v>12566</v>
      </c>
      <c r="C241">
        <v>5611</v>
      </c>
      <c r="D241" s="8">
        <v>328.1</v>
      </c>
      <c r="E241">
        <v>25980</v>
      </c>
      <c r="F241">
        <v>2935</v>
      </c>
      <c r="G241">
        <v>3536</v>
      </c>
      <c r="H241">
        <v>26.9</v>
      </c>
      <c r="I241">
        <v>78.290000000000006</v>
      </c>
      <c r="J241">
        <v>2990</v>
      </c>
      <c r="K241">
        <v>1398.3</v>
      </c>
      <c r="L241">
        <v>40.11</v>
      </c>
      <c r="N241" s="14">
        <f>B240/B241-1</f>
        <v>-1.8621677542575155E-2</v>
      </c>
      <c r="O241" s="14">
        <f>C240/C241-1</f>
        <v>-1.9426127250044556E-2</v>
      </c>
      <c r="P241" s="14">
        <f>D240/D241-1</f>
        <v>-2.1334958854007935E-2</v>
      </c>
    </row>
    <row r="242" spans="1:16">
      <c r="A242" s="83" t="s">
        <v>1474</v>
      </c>
      <c r="B242">
        <v>12388</v>
      </c>
      <c r="C242">
        <v>5535</v>
      </c>
      <c r="D242" s="8">
        <v>324.89999999999998</v>
      </c>
      <c r="E242">
        <v>25600</v>
      </c>
      <c r="F242">
        <v>2873</v>
      </c>
      <c r="G242">
        <v>3467</v>
      </c>
      <c r="H242">
        <v>26.52</v>
      </c>
      <c r="I242">
        <v>76.47</v>
      </c>
      <c r="J242">
        <v>2942</v>
      </c>
      <c r="K242">
        <v>1410.2</v>
      </c>
      <c r="L242">
        <v>39.89</v>
      </c>
      <c r="N242" s="14">
        <f>B241/B242-1</f>
        <v>1.4368743945754048E-2</v>
      </c>
      <c r="O242" s="14">
        <f>C241/C242-1</f>
        <v>1.3730803974706385E-2</v>
      </c>
      <c r="P242" s="14">
        <f>D241/D242-1</f>
        <v>9.8491843644199495E-3</v>
      </c>
    </row>
    <row r="243" spans="1:16">
      <c r="A243" s="83" t="s">
        <v>1473</v>
      </c>
      <c r="B243">
        <v>12321</v>
      </c>
      <c r="C243">
        <v>5509</v>
      </c>
      <c r="D243" s="8">
        <v>323.5</v>
      </c>
      <c r="E243">
        <v>25430</v>
      </c>
      <c r="F243">
        <v>2838</v>
      </c>
      <c r="G243">
        <v>3458</v>
      </c>
      <c r="H243">
        <v>26.77</v>
      </c>
      <c r="I243">
        <v>77.400000000000006</v>
      </c>
      <c r="J243">
        <v>2951</v>
      </c>
      <c r="K243">
        <v>1399.9</v>
      </c>
      <c r="L243">
        <v>39.630000000000003</v>
      </c>
      <c r="N243" s="14">
        <f>B242/B243-1</f>
        <v>5.4378703027351261E-3</v>
      </c>
      <c r="O243" s="14">
        <f>C242/C243-1</f>
        <v>4.7195498275549586E-3</v>
      </c>
      <c r="P243" s="14">
        <f>D242/D243-1</f>
        <v>4.3276661514681791E-3</v>
      </c>
    </row>
    <row r="244" spans="1:16">
      <c r="A244" s="83" t="s">
        <v>1472</v>
      </c>
      <c r="B244">
        <v>12095</v>
      </c>
      <c r="C244">
        <v>5401</v>
      </c>
      <c r="D244" s="8">
        <v>319.2</v>
      </c>
      <c r="E244">
        <v>25260</v>
      </c>
      <c r="F244">
        <v>2794</v>
      </c>
      <c r="G244">
        <v>3381</v>
      </c>
      <c r="H244">
        <v>26.06</v>
      </c>
      <c r="I244">
        <v>74.72</v>
      </c>
      <c r="J244">
        <v>2887</v>
      </c>
      <c r="K244">
        <v>1341</v>
      </c>
      <c r="L244">
        <v>38.67</v>
      </c>
      <c r="N244" s="14">
        <f>B243/B244-1</f>
        <v>1.8685407193054893E-2</v>
      </c>
      <c r="O244" s="14">
        <f>C243/C244-1</f>
        <v>1.9996296982040418E-2</v>
      </c>
      <c r="P244" s="14">
        <f>D243/D244-1</f>
        <v>1.3471177944862189E-2</v>
      </c>
    </row>
    <row r="245" spans="1:16">
      <c r="A245" s="83" t="s">
        <v>1471</v>
      </c>
      <c r="B245">
        <v>12047</v>
      </c>
      <c r="C245">
        <v>5378</v>
      </c>
      <c r="D245" s="8">
        <v>317.7</v>
      </c>
      <c r="E245">
        <v>25110</v>
      </c>
      <c r="F245">
        <v>2790</v>
      </c>
      <c r="G245">
        <v>3379</v>
      </c>
      <c r="H245">
        <v>25.99</v>
      </c>
      <c r="I245">
        <v>74.150000000000006</v>
      </c>
      <c r="J245">
        <v>2873</v>
      </c>
      <c r="K245">
        <v>1341.2</v>
      </c>
      <c r="L245">
        <v>38.1</v>
      </c>
      <c r="N245" s="14">
        <f>B244/B245-1</f>
        <v>3.9843944550510546E-3</v>
      </c>
      <c r="O245" s="14">
        <f>C244/C245-1</f>
        <v>4.2766827817033448E-3</v>
      </c>
      <c r="P245" s="14">
        <f>D244/D245-1</f>
        <v>4.7214353163360645E-3</v>
      </c>
    </row>
    <row r="246" spans="1:16">
      <c r="A246" s="83" t="s">
        <v>1470</v>
      </c>
      <c r="B246">
        <v>11723</v>
      </c>
      <c r="C246">
        <v>5235</v>
      </c>
      <c r="D246" s="8">
        <v>308.89999999999998</v>
      </c>
      <c r="E246">
        <v>24720</v>
      </c>
      <c r="F246">
        <v>2741</v>
      </c>
      <c r="G246">
        <v>3277</v>
      </c>
      <c r="H246">
        <v>24.84</v>
      </c>
      <c r="I246">
        <v>71.44</v>
      </c>
      <c r="J246">
        <v>2752</v>
      </c>
      <c r="K246">
        <v>1306.5999999999999</v>
      </c>
      <c r="L246">
        <v>37.520000000000003</v>
      </c>
      <c r="N246" s="14">
        <f>B245/B246-1</f>
        <v>2.763797662714329E-2</v>
      </c>
      <c r="O246" s="14">
        <f>C245/C246-1</f>
        <v>2.731614135625593E-2</v>
      </c>
      <c r="P246" s="14">
        <f>D245/D246-1</f>
        <v>2.8488183878277784E-2</v>
      </c>
    </row>
    <row r="247" spans="1:16">
      <c r="A247" s="83" t="s">
        <v>1469</v>
      </c>
      <c r="B247">
        <v>12023</v>
      </c>
      <c r="C247">
        <v>5365</v>
      </c>
      <c r="D247" s="8">
        <v>315.2</v>
      </c>
      <c r="E247">
        <v>25190</v>
      </c>
      <c r="F247">
        <v>2847</v>
      </c>
      <c r="G247">
        <v>3358</v>
      </c>
      <c r="H247">
        <v>25.55</v>
      </c>
      <c r="I247">
        <v>73.09</v>
      </c>
      <c r="J247">
        <v>2826</v>
      </c>
      <c r="K247">
        <v>1284.4000000000001</v>
      </c>
      <c r="L247">
        <v>36.85</v>
      </c>
      <c r="N247" s="14">
        <f>B246/B247-1</f>
        <v>-2.4952174997920684E-2</v>
      </c>
      <c r="O247" s="14">
        <f>C246/C247-1</f>
        <v>-2.4231127679403497E-2</v>
      </c>
      <c r="P247" s="14">
        <f>D246/D247-1</f>
        <v>-1.9987309644670104E-2</v>
      </c>
    </row>
    <row r="248" spans="1:16">
      <c r="A248" s="83" t="s">
        <v>1468</v>
      </c>
      <c r="B248">
        <v>12246</v>
      </c>
      <c r="C248">
        <v>5486</v>
      </c>
      <c r="D248" s="8">
        <v>323.10000000000002</v>
      </c>
      <c r="E248">
        <v>25780</v>
      </c>
      <c r="F248">
        <v>2865</v>
      </c>
      <c r="G248">
        <v>3423</v>
      </c>
      <c r="H248">
        <v>25.87</v>
      </c>
      <c r="I248">
        <v>75.53</v>
      </c>
      <c r="J248">
        <v>2860</v>
      </c>
      <c r="K248">
        <v>1276.3</v>
      </c>
      <c r="L248">
        <v>36.76</v>
      </c>
      <c r="N248" s="14">
        <f>B247/B248-1</f>
        <v>-1.8210027764167913E-2</v>
      </c>
      <c r="O248" s="14">
        <f>C247/C248-1</f>
        <v>-2.2056142909223531E-2</v>
      </c>
      <c r="P248" s="14">
        <f>D247/D248-1</f>
        <v>-2.4450634478489719E-2</v>
      </c>
    </row>
    <row r="249" spans="1:16">
      <c r="A249" s="83" t="s">
        <v>1467</v>
      </c>
      <c r="B249">
        <v>12124</v>
      </c>
      <c r="C249">
        <v>5441</v>
      </c>
      <c r="D249" s="8">
        <v>318.5</v>
      </c>
      <c r="E249">
        <v>25690</v>
      </c>
      <c r="F249">
        <v>2846</v>
      </c>
      <c r="G249">
        <v>3393</v>
      </c>
      <c r="H249">
        <v>25.8</v>
      </c>
      <c r="I249">
        <v>75.540000000000006</v>
      </c>
      <c r="J249">
        <v>2881</v>
      </c>
      <c r="K249">
        <v>1286.4000000000001</v>
      </c>
      <c r="L249">
        <v>36.83</v>
      </c>
      <c r="N249" s="14">
        <f>B248/B249-1</f>
        <v>1.0062685582316044E-2</v>
      </c>
      <c r="O249" s="14">
        <f>C248/C249-1</f>
        <v>8.2705385039514301E-3</v>
      </c>
      <c r="P249" s="14">
        <f>D248/D249-1</f>
        <v>1.444270015698601E-2</v>
      </c>
    </row>
    <row r="250" spans="1:16">
      <c r="A250" s="83" t="s">
        <v>1466</v>
      </c>
      <c r="B250">
        <v>12431</v>
      </c>
      <c r="C250">
        <v>5650</v>
      </c>
      <c r="D250" s="8">
        <v>329.1</v>
      </c>
      <c r="E250">
        <v>26020</v>
      </c>
      <c r="F250">
        <v>2895</v>
      </c>
      <c r="G250">
        <v>3508</v>
      </c>
      <c r="H250">
        <v>26.5</v>
      </c>
      <c r="I250">
        <v>78.39</v>
      </c>
      <c r="J250">
        <v>2946</v>
      </c>
      <c r="K250">
        <v>1279.5</v>
      </c>
      <c r="L250">
        <v>36.799999999999997</v>
      </c>
      <c r="N250" s="14">
        <f>B249/B250-1</f>
        <v>-2.4696323706861922E-2</v>
      </c>
      <c r="O250" s="14">
        <f>C249/C250-1</f>
        <v>-3.6991150442477916E-2</v>
      </c>
      <c r="P250" s="14">
        <f>D249/D250-1</f>
        <v>-3.2209054998480813E-2</v>
      </c>
    </row>
    <row r="251" spans="1:16">
      <c r="A251" s="83" t="s">
        <v>1465</v>
      </c>
      <c r="B251">
        <v>12305</v>
      </c>
      <c r="C251">
        <v>5631</v>
      </c>
      <c r="D251" s="8">
        <v>328.2</v>
      </c>
      <c r="E251">
        <v>25900</v>
      </c>
      <c r="F251">
        <v>2897</v>
      </c>
      <c r="G251">
        <v>3498</v>
      </c>
      <c r="H251">
        <v>26.46</v>
      </c>
      <c r="I251">
        <v>77.900000000000006</v>
      </c>
      <c r="J251">
        <v>2940</v>
      </c>
      <c r="K251">
        <v>1286.5999999999999</v>
      </c>
      <c r="L251">
        <v>37.1</v>
      </c>
      <c r="N251" s="14">
        <f>B250/B251-1</f>
        <v>1.0239739943112447E-2</v>
      </c>
      <c r="O251" s="14">
        <f>C250/C251-1</f>
        <v>3.3741786538803442E-3</v>
      </c>
      <c r="P251" s="14">
        <f>D250/D251-1</f>
        <v>2.7422303473492171E-3</v>
      </c>
    </row>
    <row r="252" spans="1:16">
      <c r="A252" s="83" t="s">
        <v>1464</v>
      </c>
      <c r="B252">
        <v>12224</v>
      </c>
      <c r="C252">
        <v>5589</v>
      </c>
      <c r="D252" s="8">
        <v>330.7</v>
      </c>
      <c r="E252">
        <v>25910</v>
      </c>
      <c r="F252">
        <v>2811</v>
      </c>
      <c r="G252">
        <v>3510</v>
      </c>
      <c r="H252">
        <v>26.56</v>
      </c>
      <c r="I252">
        <v>76.88</v>
      </c>
      <c r="J252">
        <v>2901</v>
      </c>
      <c r="K252">
        <v>1274.0999999999999</v>
      </c>
      <c r="L252">
        <v>36.44</v>
      </c>
      <c r="N252" s="14">
        <f>B251/B252-1</f>
        <v>6.6263089005236253E-3</v>
      </c>
      <c r="O252" s="14">
        <f>C251/C252-1</f>
        <v>7.5147611379495771E-3</v>
      </c>
      <c r="P252" s="14">
        <f>D251/D252-1</f>
        <v>-7.5597218022376289E-3</v>
      </c>
    </row>
    <row r="253" spans="1:16">
      <c r="A253" s="83" t="s">
        <v>1463</v>
      </c>
      <c r="B253">
        <v>11998</v>
      </c>
      <c r="C253">
        <v>5490</v>
      </c>
      <c r="D253" s="8">
        <v>324.5</v>
      </c>
      <c r="E253">
        <v>25450</v>
      </c>
      <c r="F253">
        <v>2761</v>
      </c>
      <c r="G253">
        <v>3450</v>
      </c>
      <c r="H253">
        <v>26.37</v>
      </c>
      <c r="I253">
        <v>76.2</v>
      </c>
      <c r="J253">
        <v>2907</v>
      </c>
      <c r="K253">
        <v>1290.7</v>
      </c>
      <c r="L253">
        <v>36.74</v>
      </c>
      <c r="N253" s="14">
        <f>B252/B253-1</f>
        <v>1.8836472745457522E-2</v>
      </c>
      <c r="O253" s="14">
        <f>C252/C253-1</f>
        <v>1.8032786885245899E-2</v>
      </c>
      <c r="P253" s="14">
        <f>D252/D253-1</f>
        <v>1.9106317411402118E-2</v>
      </c>
    </row>
    <row r="254" spans="1:16">
      <c r="A254" s="83" t="s">
        <v>1462</v>
      </c>
      <c r="B254">
        <v>11998</v>
      </c>
      <c r="C254">
        <v>5496</v>
      </c>
      <c r="D254" s="8">
        <v>323.39999999999998</v>
      </c>
      <c r="E254">
        <v>25540</v>
      </c>
      <c r="F254">
        <v>2777</v>
      </c>
      <c r="G254">
        <v>3451</v>
      </c>
      <c r="H254">
        <v>26.4</v>
      </c>
      <c r="I254">
        <v>75.650000000000006</v>
      </c>
      <c r="J254">
        <v>2893</v>
      </c>
      <c r="K254">
        <v>1291.5999999999999</v>
      </c>
      <c r="L254">
        <v>37.04</v>
      </c>
      <c r="N254" s="14">
        <f>B253/B254-1</f>
        <v>0</v>
      </c>
      <c r="O254" s="14">
        <f>C253/C254-1</f>
        <v>-1.0917030567685337E-3</v>
      </c>
      <c r="P254" s="14">
        <f>D253/D254-1</f>
        <v>3.4013605442178019E-3</v>
      </c>
    </row>
    <row r="255" spans="1:16">
      <c r="A255" s="83" t="s">
        <v>1461</v>
      </c>
      <c r="B255">
        <v>11524</v>
      </c>
      <c r="C255">
        <v>5274</v>
      </c>
      <c r="D255" s="8">
        <v>309.3</v>
      </c>
      <c r="E255">
        <v>24740</v>
      </c>
      <c r="F255">
        <v>2673</v>
      </c>
      <c r="G255">
        <v>3355</v>
      </c>
      <c r="H255">
        <v>25.87</v>
      </c>
      <c r="I255">
        <v>73.760000000000005</v>
      </c>
      <c r="J255">
        <v>2834</v>
      </c>
      <c r="K255">
        <v>1292.5999999999999</v>
      </c>
      <c r="L255">
        <v>37.130000000000003</v>
      </c>
      <c r="N255" s="14">
        <f>B254/B255-1</f>
        <v>4.1131551544602463E-2</v>
      </c>
      <c r="O255" s="14">
        <f>C254/C255-1</f>
        <v>4.2093287827076331E-2</v>
      </c>
      <c r="P255" s="14">
        <f>D254/D255-1</f>
        <v>4.5586808923375299E-2</v>
      </c>
    </row>
    <row r="256" spans="1:16">
      <c r="A256" s="83" t="s">
        <v>1460</v>
      </c>
      <c r="B256">
        <v>11380</v>
      </c>
      <c r="C256">
        <v>5212</v>
      </c>
      <c r="D256" s="8">
        <v>307.2</v>
      </c>
      <c r="E256">
        <v>24650</v>
      </c>
      <c r="F256">
        <v>2632</v>
      </c>
      <c r="G256">
        <v>3303</v>
      </c>
      <c r="H256">
        <v>25.68</v>
      </c>
      <c r="I256">
        <v>73.63</v>
      </c>
      <c r="J256">
        <v>2801</v>
      </c>
      <c r="K256">
        <v>1313.4</v>
      </c>
      <c r="L256">
        <v>37.380000000000003</v>
      </c>
      <c r="N256" s="14">
        <f>B255/B256-1</f>
        <v>1.2653778558875173E-2</v>
      </c>
      <c r="O256" s="14">
        <f>C255/C256-1</f>
        <v>1.1895625479662275E-2</v>
      </c>
      <c r="P256" s="14">
        <f>D255/D256-1</f>
        <v>6.8359375E-3</v>
      </c>
    </row>
    <row r="257" spans="1:16">
      <c r="A257" s="83" t="s">
        <v>1459</v>
      </c>
      <c r="B257">
        <v>11670</v>
      </c>
      <c r="C257">
        <v>5360</v>
      </c>
      <c r="D257" s="8">
        <v>316.5</v>
      </c>
      <c r="E257">
        <v>25130</v>
      </c>
      <c r="F257">
        <v>2665</v>
      </c>
      <c r="G257">
        <v>3385</v>
      </c>
      <c r="H257">
        <v>25.83</v>
      </c>
      <c r="I257">
        <v>73.16</v>
      </c>
      <c r="J257">
        <v>2823</v>
      </c>
      <c r="K257">
        <v>1301.9000000000001</v>
      </c>
      <c r="L257">
        <v>36.99</v>
      </c>
      <c r="N257" s="14">
        <f>B256/B257-1</f>
        <v>-2.4850042844901443E-2</v>
      </c>
      <c r="O257" s="14">
        <f>C256/C257-1</f>
        <v>-2.7611940298507442E-2</v>
      </c>
      <c r="P257" s="14">
        <f>D256/D257-1</f>
        <v>-2.9383886255924252E-2</v>
      </c>
    </row>
    <row r="258" spans="1:16">
      <c r="A258" s="83" t="s">
        <v>1458</v>
      </c>
      <c r="B258">
        <v>11468</v>
      </c>
      <c r="C258">
        <v>5256</v>
      </c>
      <c r="D258" s="8">
        <v>310</v>
      </c>
      <c r="E258">
        <v>24360</v>
      </c>
      <c r="F258">
        <v>2633</v>
      </c>
      <c r="G258">
        <v>3293</v>
      </c>
      <c r="H258">
        <v>25.31</v>
      </c>
      <c r="I258">
        <v>69.72</v>
      </c>
      <c r="J258">
        <v>2743</v>
      </c>
      <c r="K258">
        <v>1299.5999999999999</v>
      </c>
      <c r="L258">
        <v>37.18</v>
      </c>
      <c r="N258" s="14">
        <f>B257/B258-1</f>
        <v>1.7614230903383321E-2</v>
      </c>
      <c r="O258" s="14">
        <f>C257/C258-1</f>
        <v>1.9786910197869156E-2</v>
      </c>
      <c r="P258" s="14">
        <f>D257/D258-1</f>
        <v>2.0967741935483897E-2</v>
      </c>
    </row>
    <row r="259" spans="1:16">
      <c r="A259" s="83" t="s">
        <v>1457</v>
      </c>
      <c r="B259">
        <v>11607</v>
      </c>
      <c r="C259">
        <v>5324</v>
      </c>
      <c r="D259" s="8">
        <v>313.60000000000002</v>
      </c>
      <c r="E259">
        <v>24660</v>
      </c>
      <c r="F259">
        <v>2638</v>
      </c>
      <c r="G259">
        <v>3321</v>
      </c>
      <c r="H259">
        <v>26</v>
      </c>
      <c r="I259">
        <v>71.489999999999995</v>
      </c>
      <c r="J259">
        <v>2804</v>
      </c>
      <c r="K259">
        <v>1291.5999999999999</v>
      </c>
      <c r="L259">
        <v>36.82</v>
      </c>
      <c r="N259" s="14">
        <f>B258/B259-1</f>
        <v>-1.1975532006547773E-2</v>
      </c>
      <c r="O259" s="14">
        <f>C258/C259-1</f>
        <v>-1.277235161532686E-2</v>
      </c>
      <c r="P259" s="14">
        <f>D258/D259-1</f>
        <v>-1.1479591836734748E-2</v>
      </c>
    </row>
    <row r="260" spans="1:16">
      <c r="A260" s="83" t="s">
        <v>1456</v>
      </c>
      <c r="B260">
        <v>11460</v>
      </c>
      <c r="C260">
        <v>5258</v>
      </c>
      <c r="D260" s="8">
        <v>309.3</v>
      </c>
      <c r="E260">
        <v>24310</v>
      </c>
      <c r="F260">
        <v>2607</v>
      </c>
      <c r="G260">
        <v>3266</v>
      </c>
      <c r="H260">
        <v>26</v>
      </c>
      <c r="I260">
        <v>70.78</v>
      </c>
      <c r="J260">
        <v>2793</v>
      </c>
      <c r="K260">
        <v>1327.9</v>
      </c>
      <c r="L260">
        <v>37.729999999999997</v>
      </c>
      <c r="N260" s="14">
        <f>B259/B260-1</f>
        <v>1.2827225130890074E-2</v>
      </c>
      <c r="O260" s="14">
        <f>C259/C260-1</f>
        <v>1.2552301255230214E-2</v>
      </c>
      <c r="P260" s="14">
        <f>D259/D260-1</f>
        <v>1.390236016812163E-2</v>
      </c>
    </row>
    <row r="261" spans="1:16">
      <c r="A261" s="83" t="s">
        <v>1455</v>
      </c>
      <c r="B261">
        <v>11280</v>
      </c>
      <c r="C261">
        <v>5187</v>
      </c>
      <c r="D261" s="8">
        <v>306.10000000000002</v>
      </c>
      <c r="E261">
        <v>24350</v>
      </c>
      <c r="F261">
        <v>2587</v>
      </c>
      <c r="G261">
        <v>3244</v>
      </c>
      <c r="H261">
        <v>25.77</v>
      </c>
      <c r="I261">
        <v>70.36</v>
      </c>
      <c r="J261">
        <v>2776</v>
      </c>
      <c r="K261">
        <v>1321.3</v>
      </c>
      <c r="L261">
        <v>37.549999999999997</v>
      </c>
      <c r="N261" s="14">
        <f>B260/B261-1</f>
        <v>1.5957446808510634E-2</v>
      </c>
      <c r="O261" s="14">
        <f>C260/C261-1</f>
        <v>1.3688066319645253E-2</v>
      </c>
      <c r="P261" s="14">
        <f>D260/D261-1</f>
        <v>1.0454099967330821E-2</v>
      </c>
    </row>
    <row r="262" spans="1:16">
      <c r="A262" s="83" t="s">
        <v>1454</v>
      </c>
      <c r="B262">
        <v>10939</v>
      </c>
      <c r="C262">
        <v>5006</v>
      </c>
      <c r="D262" s="8">
        <v>294.60000000000002</v>
      </c>
      <c r="E262">
        <v>23270</v>
      </c>
      <c r="F262">
        <v>2495</v>
      </c>
      <c r="G262">
        <v>3148</v>
      </c>
      <c r="H262">
        <v>24.98</v>
      </c>
      <c r="I262">
        <v>68.92</v>
      </c>
      <c r="J262">
        <v>2708</v>
      </c>
      <c r="K262">
        <v>1315.2</v>
      </c>
      <c r="L262">
        <v>37.31</v>
      </c>
      <c r="N262" s="14">
        <f>B261/B262-1</f>
        <v>3.1172867720998365E-2</v>
      </c>
      <c r="O262" s="14">
        <f>C261/C262-1</f>
        <v>3.6156612065521454E-2</v>
      </c>
      <c r="P262" s="14">
        <f>D261/D262-1</f>
        <v>3.9035980991174446E-2</v>
      </c>
    </row>
    <row r="263" spans="1:16">
      <c r="A263" s="83" t="s">
        <v>1453</v>
      </c>
      <c r="B263">
        <v>11178</v>
      </c>
      <c r="C263">
        <v>5132</v>
      </c>
      <c r="D263" s="8">
        <v>303.3</v>
      </c>
      <c r="E263">
        <v>23720</v>
      </c>
      <c r="F263">
        <v>2511</v>
      </c>
      <c r="G263">
        <v>3166</v>
      </c>
      <c r="H263">
        <v>25.02</v>
      </c>
      <c r="I263">
        <v>68.66</v>
      </c>
      <c r="J263">
        <v>2707</v>
      </c>
      <c r="K263">
        <v>1317.7</v>
      </c>
      <c r="L263">
        <v>36.93</v>
      </c>
      <c r="N263" s="14">
        <f>B262/B263-1</f>
        <v>-2.1381284666308842E-2</v>
      </c>
      <c r="O263" s="14">
        <f>C262/C263-1</f>
        <v>-2.4551831644582967E-2</v>
      </c>
      <c r="P263" s="14">
        <f>D262/D263-1</f>
        <v>-2.8684470820969254E-2</v>
      </c>
    </row>
    <row r="264" spans="1:16">
      <c r="A264" s="83" t="s">
        <v>1452</v>
      </c>
      <c r="B264">
        <v>11285</v>
      </c>
      <c r="C264">
        <v>5196</v>
      </c>
      <c r="D264" s="8">
        <v>302.39999999999998</v>
      </c>
      <c r="E264">
        <v>23800</v>
      </c>
      <c r="F264">
        <v>2647</v>
      </c>
      <c r="G264">
        <v>3159</v>
      </c>
      <c r="H264">
        <v>24.73</v>
      </c>
      <c r="I264">
        <v>67.930000000000007</v>
      </c>
      <c r="J264">
        <v>2665</v>
      </c>
      <c r="K264">
        <v>1298.5999999999999</v>
      </c>
      <c r="L264">
        <v>36.64</v>
      </c>
      <c r="N264" s="14">
        <f>B263/B264-1</f>
        <v>-9.481612760301239E-3</v>
      </c>
      <c r="O264" s="14">
        <f>C263/C264-1</f>
        <v>-1.2317167051578148E-2</v>
      </c>
      <c r="P264" s="14">
        <f>D263/D264-1</f>
        <v>2.9761904761906877E-3</v>
      </c>
    </row>
    <row r="265" spans="1:16">
      <c r="A265" s="83" t="s">
        <v>1451</v>
      </c>
      <c r="B265">
        <v>11222</v>
      </c>
      <c r="C265">
        <v>5161</v>
      </c>
      <c r="D265" s="8">
        <v>300.39999999999998</v>
      </c>
      <c r="E265">
        <v>23250</v>
      </c>
      <c r="F265">
        <v>2587</v>
      </c>
      <c r="G265">
        <v>3141</v>
      </c>
      <c r="H265">
        <v>24.66</v>
      </c>
      <c r="I265">
        <v>67.819999999999993</v>
      </c>
      <c r="J265">
        <v>2671</v>
      </c>
      <c r="K265">
        <v>1281.8</v>
      </c>
      <c r="L265">
        <v>36.32</v>
      </c>
      <c r="N265" s="14">
        <f>B264/B265-1</f>
        <v>5.6139725539119389E-3</v>
      </c>
      <c r="O265" s="14">
        <f>C264/C265-1</f>
        <v>6.7816314667699107E-3</v>
      </c>
      <c r="P265" s="14">
        <f>D264/D265-1</f>
        <v>6.6577896138482195E-3</v>
      </c>
    </row>
    <row r="266" spans="1:16">
      <c r="A266" s="83" t="s">
        <v>1450</v>
      </c>
      <c r="B266">
        <v>10893</v>
      </c>
      <c r="C266">
        <v>5014</v>
      </c>
      <c r="D266" s="8">
        <v>293.10000000000002</v>
      </c>
      <c r="E266">
        <v>22620</v>
      </c>
      <c r="F266">
        <v>2512</v>
      </c>
      <c r="G266">
        <v>3067</v>
      </c>
      <c r="H266">
        <v>23.91</v>
      </c>
      <c r="I266">
        <v>65.86</v>
      </c>
      <c r="J266">
        <v>2596</v>
      </c>
      <c r="K266">
        <v>1288.0999999999999</v>
      </c>
      <c r="L266">
        <v>36.14</v>
      </c>
      <c r="N266" s="14">
        <f>B265/B266-1</f>
        <v>3.0202882585146362E-2</v>
      </c>
      <c r="O266" s="14">
        <f>C265/C266-1</f>
        <v>2.9317909852413226E-2</v>
      </c>
      <c r="P266" s="14">
        <f>D265/D266-1</f>
        <v>2.4906175366768757E-2</v>
      </c>
    </row>
    <row r="267" spans="1:16">
      <c r="A267" s="83" t="s">
        <v>1449</v>
      </c>
      <c r="B267">
        <v>10786</v>
      </c>
      <c r="C267">
        <v>4959</v>
      </c>
      <c r="D267" s="8">
        <v>291.10000000000002</v>
      </c>
      <c r="E267">
        <v>22040</v>
      </c>
      <c r="F267">
        <v>2476</v>
      </c>
      <c r="G267">
        <v>3049</v>
      </c>
      <c r="H267">
        <v>23.37</v>
      </c>
      <c r="I267">
        <v>64.209999999999994</v>
      </c>
      <c r="J267">
        <v>2532</v>
      </c>
      <c r="K267">
        <v>1285.3</v>
      </c>
      <c r="L267">
        <v>36.18</v>
      </c>
      <c r="N267" s="14">
        <f>B266/B267-1</f>
        <v>9.9202670127944703E-3</v>
      </c>
      <c r="O267" s="14">
        <f>C266/C267-1</f>
        <v>1.1090945755192649E-2</v>
      </c>
      <c r="P267" s="14">
        <f>D266/D267-1</f>
        <v>6.8704912401236218E-3</v>
      </c>
    </row>
    <row r="268" spans="1:16">
      <c r="A268" s="83" t="s">
        <v>1448</v>
      </c>
      <c r="B268">
        <v>10443</v>
      </c>
      <c r="C268">
        <v>4863</v>
      </c>
      <c r="D268" s="8">
        <v>284.39999999999998</v>
      </c>
      <c r="E268">
        <v>21680</v>
      </c>
      <c r="F268">
        <v>2462</v>
      </c>
      <c r="G268">
        <v>2997</v>
      </c>
      <c r="H268">
        <v>23.28</v>
      </c>
      <c r="I268">
        <v>63.42</v>
      </c>
      <c r="J268">
        <v>2486</v>
      </c>
      <c r="K268">
        <v>1279.3</v>
      </c>
      <c r="L268">
        <v>35.869999999999997</v>
      </c>
      <c r="N268" s="14">
        <f>B267/B268-1</f>
        <v>3.2844967921095369E-2</v>
      </c>
      <c r="O268" s="14">
        <f>C267/C268-1</f>
        <v>1.9740900678593354E-2</v>
      </c>
      <c r="P268" s="14">
        <f>D267/D268-1</f>
        <v>2.3558368495077531E-2</v>
      </c>
    </row>
    <row r="269" spans="1:16">
      <c r="A269" s="83" t="s">
        <v>1447</v>
      </c>
      <c r="B269">
        <v>10588</v>
      </c>
      <c r="C269">
        <v>4897</v>
      </c>
      <c r="D269" s="8">
        <v>287</v>
      </c>
      <c r="E269">
        <v>21420</v>
      </c>
      <c r="F269">
        <v>2403</v>
      </c>
      <c r="G269">
        <v>2970</v>
      </c>
      <c r="H269">
        <v>22.66</v>
      </c>
      <c r="I269">
        <v>60.98</v>
      </c>
      <c r="J269">
        <v>2417</v>
      </c>
      <c r="K269">
        <v>1255.5999999999999</v>
      </c>
      <c r="L269">
        <v>35.46</v>
      </c>
      <c r="N269" s="14">
        <f>B268/B269-1</f>
        <v>-1.3694748772194898E-2</v>
      </c>
      <c r="O269" s="14">
        <f>C268/C269-1</f>
        <v>-6.9430263426587535E-3</v>
      </c>
      <c r="P269" s="14">
        <f>D268/D269-1</f>
        <v>-9.0592334494774551E-3</v>
      </c>
    </row>
    <row r="270" spans="1:16">
      <c r="A270" s="83" t="s">
        <v>1446</v>
      </c>
      <c r="B270">
        <v>10854</v>
      </c>
      <c r="C270">
        <v>5005</v>
      </c>
      <c r="D270" s="8">
        <v>291.10000000000002</v>
      </c>
      <c r="E270">
        <v>22210</v>
      </c>
      <c r="F270">
        <v>2509</v>
      </c>
      <c r="G270">
        <v>3080</v>
      </c>
      <c r="H270">
        <v>24.13</v>
      </c>
      <c r="I270">
        <v>66.36</v>
      </c>
      <c r="J270">
        <v>2560</v>
      </c>
      <c r="K270">
        <v>1239</v>
      </c>
      <c r="L270">
        <v>35.299999999999997</v>
      </c>
      <c r="N270" s="14">
        <f>B269/B270-1</f>
        <v>-2.4507094158835452E-2</v>
      </c>
      <c r="O270" s="14">
        <f>C269/C270-1</f>
        <v>-2.1578421578421603E-2</v>
      </c>
      <c r="P270" s="14">
        <f>D269/D270-1</f>
        <v>-1.4084507042253613E-2</v>
      </c>
    </row>
    <row r="271" spans="1:16">
      <c r="A271" s="83" t="s">
        <v>1445</v>
      </c>
      <c r="B271">
        <v>10753</v>
      </c>
      <c r="C271">
        <v>4969</v>
      </c>
      <c r="D271" s="8">
        <v>288.89999999999998</v>
      </c>
      <c r="E271">
        <v>22320</v>
      </c>
      <c r="F271">
        <v>2493</v>
      </c>
      <c r="G271">
        <v>3037</v>
      </c>
      <c r="H271">
        <v>24.41</v>
      </c>
      <c r="I271">
        <v>66.58</v>
      </c>
      <c r="J271">
        <v>2633</v>
      </c>
      <c r="K271">
        <v>1249.8</v>
      </c>
      <c r="L271">
        <v>35.159999999999997</v>
      </c>
      <c r="N271" s="14">
        <f>B270/B271-1</f>
        <v>9.3927276108993762E-3</v>
      </c>
      <c r="O271" s="14">
        <f>C270/C271-1</f>
        <v>7.2449184946670186E-3</v>
      </c>
      <c r="P271" s="14">
        <f>D270/D271-1</f>
        <v>7.6150917272415075E-3</v>
      </c>
    </row>
    <row r="272" spans="1:16">
      <c r="A272" s="83" t="s">
        <v>1444</v>
      </c>
      <c r="B272">
        <v>11281</v>
      </c>
      <c r="C272">
        <v>5186</v>
      </c>
      <c r="D272" s="8">
        <v>301.10000000000002</v>
      </c>
      <c r="E272">
        <v>23530</v>
      </c>
      <c r="F272">
        <v>2598</v>
      </c>
      <c r="G272">
        <v>3180</v>
      </c>
      <c r="H272">
        <v>25.39</v>
      </c>
      <c r="I272">
        <v>69.09</v>
      </c>
      <c r="J272">
        <v>2760</v>
      </c>
      <c r="K272">
        <v>1221.0999999999999</v>
      </c>
      <c r="L272">
        <v>34.659999999999997</v>
      </c>
      <c r="N272" s="14">
        <f>B271/B272-1</f>
        <v>-4.6804361315486265E-2</v>
      </c>
      <c r="O272" s="14">
        <f>C271/C272-1</f>
        <v>-4.1843424604705026E-2</v>
      </c>
      <c r="P272" s="14">
        <f>D271/D272-1</f>
        <v>-4.0518100298904125E-2</v>
      </c>
    </row>
    <row r="273" spans="1:16">
      <c r="A273" s="83" t="s">
        <v>1443</v>
      </c>
      <c r="B273">
        <v>11174</v>
      </c>
      <c r="C273">
        <v>5156</v>
      </c>
      <c r="D273" s="8">
        <v>298.89999999999998</v>
      </c>
      <c r="E273">
        <v>23180</v>
      </c>
      <c r="F273">
        <v>2535</v>
      </c>
      <c r="G273">
        <v>3130</v>
      </c>
      <c r="H273">
        <v>24.27</v>
      </c>
      <c r="I273">
        <v>65.2</v>
      </c>
      <c r="J273">
        <v>2633</v>
      </c>
      <c r="K273">
        <v>1223.0999999999999</v>
      </c>
      <c r="L273">
        <v>34.700000000000003</v>
      </c>
      <c r="N273" s="14">
        <f>B272/B273-1</f>
        <v>9.5758009665294352E-3</v>
      </c>
      <c r="O273" s="14">
        <f>C272/C273-1</f>
        <v>5.8184639255236537E-3</v>
      </c>
      <c r="P273" s="14">
        <f>D272/D273-1</f>
        <v>7.3603211776516186E-3</v>
      </c>
    </row>
    <row r="274" spans="1:16">
      <c r="A274" s="83" t="s">
        <v>1442</v>
      </c>
      <c r="B274">
        <v>11349</v>
      </c>
      <c r="C274">
        <v>5224</v>
      </c>
      <c r="D274" s="8">
        <v>302.10000000000002</v>
      </c>
      <c r="E274">
        <v>23740</v>
      </c>
      <c r="F274">
        <v>2572</v>
      </c>
      <c r="G274">
        <v>3186</v>
      </c>
      <c r="H274">
        <v>25.36</v>
      </c>
      <c r="I274">
        <v>68.47</v>
      </c>
      <c r="J274">
        <v>2736</v>
      </c>
      <c r="K274">
        <v>1221.5999999999999</v>
      </c>
      <c r="L274">
        <v>34.43</v>
      </c>
      <c r="N274" s="14">
        <f>B273/B274-1</f>
        <v>-1.5419860780685468E-2</v>
      </c>
      <c r="O274" s="14">
        <f>C273/C274-1</f>
        <v>-1.3016845329249627E-2</v>
      </c>
      <c r="P274" s="14">
        <f>D273/D274-1</f>
        <v>-1.0592519033432835E-2</v>
      </c>
    </row>
    <row r="275" spans="1:16">
      <c r="A275" s="83" t="s">
        <v>1441</v>
      </c>
      <c r="B275">
        <v>11511</v>
      </c>
      <c r="C275">
        <v>5311</v>
      </c>
      <c r="D275" s="8">
        <v>306.10000000000002</v>
      </c>
      <c r="E275">
        <v>24140</v>
      </c>
      <c r="F275">
        <v>2659</v>
      </c>
      <c r="G275">
        <v>3223</v>
      </c>
      <c r="H275">
        <v>25.9</v>
      </c>
      <c r="I275">
        <v>69.86</v>
      </c>
      <c r="J275">
        <v>2781</v>
      </c>
      <c r="K275">
        <v>1209</v>
      </c>
      <c r="L275">
        <v>34.299999999999997</v>
      </c>
      <c r="N275" s="14">
        <f>B274/B275-1</f>
        <v>-1.4073494917904661E-2</v>
      </c>
      <c r="O275" s="14">
        <f>C274/C275-1</f>
        <v>-1.6381095838825077E-2</v>
      </c>
      <c r="P275" s="14">
        <f>D274/D275-1</f>
        <v>-1.3067624959163693E-2</v>
      </c>
    </row>
    <row r="276" spans="1:16">
      <c r="A276" s="83" t="s">
        <v>1440</v>
      </c>
      <c r="B276">
        <v>11542</v>
      </c>
      <c r="C276">
        <v>5306</v>
      </c>
      <c r="D276" s="8">
        <v>303.7</v>
      </c>
      <c r="E276">
        <v>24530</v>
      </c>
      <c r="F276">
        <v>2675</v>
      </c>
      <c r="G276">
        <v>3221</v>
      </c>
      <c r="H276">
        <v>25.21</v>
      </c>
      <c r="I276">
        <v>69.400000000000006</v>
      </c>
      <c r="J276">
        <v>2723</v>
      </c>
      <c r="K276">
        <v>1233</v>
      </c>
      <c r="L276">
        <v>34.81</v>
      </c>
      <c r="N276" s="14">
        <f>B275/B276-1</f>
        <v>-2.6858430081441176E-3</v>
      </c>
      <c r="O276" s="14">
        <f>C275/C276-1</f>
        <v>9.4232943837169181E-4</v>
      </c>
      <c r="P276" s="14">
        <f>D275/D276-1</f>
        <v>7.9025353967732137E-3</v>
      </c>
    </row>
    <row r="277" spans="1:16">
      <c r="A277" s="83" t="s">
        <v>1439</v>
      </c>
      <c r="B277">
        <v>11203</v>
      </c>
      <c r="C277">
        <v>5159</v>
      </c>
      <c r="D277" s="8">
        <v>296.8</v>
      </c>
      <c r="E277">
        <v>23520</v>
      </c>
      <c r="F277">
        <v>2516</v>
      </c>
      <c r="G277">
        <v>3138</v>
      </c>
      <c r="H277">
        <v>24.73</v>
      </c>
      <c r="I277">
        <v>68.58</v>
      </c>
      <c r="J277">
        <v>2659</v>
      </c>
      <c r="K277">
        <v>1235.5</v>
      </c>
      <c r="L277">
        <v>35.020000000000003</v>
      </c>
      <c r="N277" s="14">
        <f>B276/B277-1</f>
        <v>3.0259751852182548E-2</v>
      </c>
      <c r="O277" s="14">
        <f>C276/C277-1</f>
        <v>2.8493894165535938E-2</v>
      </c>
      <c r="P277" s="14">
        <f>D276/D277-1</f>
        <v>2.3247978436657712E-2</v>
      </c>
    </row>
    <row r="278" spans="1:16">
      <c r="A278" s="83" t="s">
        <v>1438</v>
      </c>
      <c r="B278">
        <v>11562</v>
      </c>
      <c r="C278">
        <v>5322</v>
      </c>
      <c r="D278" s="8">
        <v>304.5</v>
      </c>
      <c r="E278">
        <v>24150</v>
      </c>
      <c r="F278">
        <v>2645</v>
      </c>
      <c r="G278">
        <v>3213</v>
      </c>
      <c r="H278">
        <v>25.37</v>
      </c>
      <c r="I278">
        <v>70.97</v>
      </c>
      <c r="J278">
        <v>2768</v>
      </c>
      <c r="K278">
        <v>1226.5</v>
      </c>
      <c r="L278">
        <v>34.35</v>
      </c>
      <c r="N278" s="14">
        <f>B277/B278-1</f>
        <v>-3.1049991350977302E-2</v>
      </c>
      <c r="O278" s="14">
        <f>C277/C278-1</f>
        <v>-3.0627583615182252E-2</v>
      </c>
      <c r="P278" s="14">
        <f>D277/D278-1</f>
        <v>-2.5287356321839094E-2</v>
      </c>
    </row>
    <row r="279" spans="1:16">
      <c r="A279" s="83" t="s">
        <v>1437</v>
      </c>
      <c r="B279">
        <v>11497</v>
      </c>
      <c r="C279">
        <v>5308</v>
      </c>
      <c r="D279" s="8">
        <v>300</v>
      </c>
      <c r="E279">
        <v>23780</v>
      </c>
      <c r="F279">
        <v>2575</v>
      </c>
      <c r="G279">
        <v>3184</v>
      </c>
      <c r="H279">
        <v>25.11</v>
      </c>
      <c r="I279">
        <v>70.56</v>
      </c>
      <c r="J279">
        <v>2766</v>
      </c>
      <c r="K279">
        <v>1219.5999999999999</v>
      </c>
      <c r="L279">
        <v>33.89</v>
      </c>
      <c r="N279" s="14">
        <f>B278/B279-1</f>
        <v>5.6536487779421662E-3</v>
      </c>
      <c r="O279" s="14">
        <f>C278/C279-1</f>
        <v>2.6375282592312477E-3</v>
      </c>
      <c r="P279" s="14">
        <f>D278/D279-1</f>
        <v>1.4999999999999902E-2</v>
      </c>
    </row>
    <row r="280" spans="1:16">
      <c r="A280" s="83" t="s">
        <v>1436</v>
      </c>
      <c r="B280">
        <v>12083</v>
      </c>
      <c r="C280">
        <v>5579</v>
      </c>
      <c r="D280" s="8">
        <v>313</v>
      </c>
      <c r="E280">
        <v>25200</v>
      </c>
      <c r="F280">
        <v>2737</v>
      </c>
      <c r="G280">
        <v>3335</v>
      </c>
      <c r="H280">
        <v>26.35</v>
      </c>
      <c r="I280">
        <v>73.709999999999994</v>
      </c>
      <c r="J280">
        <v>2886</v>
      </c>
      <c r="K280">
        <v>1203.7</v>
      </c>
      <c r="L280">
        <v>33.57</v>
      </c>
      <c r="N280" s="14">
        <f>B279/B280-1</f>
        <v>-4.8497889596954447E-2</v>
      </c>
      <c r="O280" s="14">
        <f>C279/C280-1</f>
        <v>-4.8575013443269421E-2</v>
      </c>
      <c r="P280" s="14">
        <f>D279/D280-1</f>
        <v>-4.1533546325878579E-2</v>
      </c>
    </row>
    <row r="281" spans="1:16">
      <c r="A281" s="83" t="s">
        <v>1435</v>
      </c>
      <c r="B281">
        <v>12245</v>
      </c>
      <c r="C281">
        <v>5641</v>
      </c>
      <c r="D281" s="8">
        <v>317.10000000000002</v>
      </c>
      <c r="E281">
        <v>25920</v>
      </c>
      <c r="F281">
        <v>2803</v>
      </c>
      <c r="G281">
        <v>3391</v>
      </c>
      <c r="H281">
        <v>26.41</v>
      </c>
      <c r="I281">
        <v>76.209999999999994</v>
      </c>
      <c r="J281">
        <v>2914</v>
      </c>
      <c r="K281">
        <v>1191.5999999999999</v>
      </c>
      <c r="L281">
        <v>33.01</v>
      </c>
      <c r="N281" s="14">
        <f>B280/B281-1</f>
        <v>-1.3229889750918766E-2</v>
      </c>
      <c r="O281" s="14">
        <f>C280/C281-1</f>
        <v>-1.0990959049813842E-2</v>
      </c>
      <c r="P281" s="14">
        <f>D280/D281-1</f>
        <v>-1.2929675181330924E-2</v>
      </c>
    </row>
    <row r="282" spans="1:16">
      <c r="A282" s="83" t="s">
        <v>1434</v>
      </c>
      <c r="B282">
        <v>12417</v>
      </c>
      <c r="C282">
        <v>5726</v>
      </c>
      <c r="D282" s="8">
        <v>325.5</v>
      </c>
      <c r="E282">
        <v>26340</v>
      </c>
      <c r="F282">
        <v>2821</v>
      </c>
      <c r="G282">
        <v>3433</v>
      </c>
      <c r="H282">
        <v>26.69</v>
      </c>
      <c r="I282">
        <v>75.510000000000005</v>
      </c>
      <c r="J282">
        <v>2929</v>
      </c>
      <c r="K282">
        <v>1196.5</v>
      </c>
      <c r="L282">
        <v>32.78</v>
      </c>
      <c r="N282" s="14">
        <f>B281/B282-1</f>
        <v>-1.3851977128130799E-2</v>
      </c>
      <c r="O282" s="14">
        <f>C281/C282-1</f>
        <v>-1.4844568634299726E-2</v>
      </c>
      <c r="P282" s="14">
        <f>D281/D282-1</f>
        <v>-2.5806451612903181E-2</v>
      </c>
    </row>
    <row r="283" spans="1:16">
      <c r="A283" s="83" t="s">
        <v>1433</v>
      </c>
      <c r="B283">
        <v>12112</v>
      </c>
      <c r="C283">
        <v>5585</v>
      </c>
      <c r="D283" s="8">
        <v>316.39999999999998</v>
      </c>
      <c r="E283">
        <v>26300</v>
      </c>
      <c r="F283">
        <v>2905</v>
      </c>
      <c r="G283">
        <v>3342</v>
      </c>
      <c r="H283">
        <v>26.09</v>
      </c>
      <c r="I283">
        <v>75.47</v>
      </c>
      <c r="J283">
        <v>2905</v>
      </c>
      <c r="K283">
        <v>1194.8</v>
      </c>
      <c r="L283">
        <v>33</v>
      </c>
      <c r="N283" s="14">
        <f>B282/B283-1</f>
        <v>2.5181638044914134E-2</v>
      </c>
      <c r="O283" s="14">
        <f>C282/C283-1</f>
        <v>2.5246195165622209E-2</v>
      </c>
      <c r="P283" s="14">
        <f>D282/D283-1</f>
        <v>2.8761061946902755E-2</v>
      </c>
    </row>
    <row r="284" spans="1:16">
      <c r="A284" s="83" t="s">
        <v>1432</v>
      </c>
      <c r="B284">
        <v>11952</v>
      </c>
      <c r="C284">
        <v>5509</v>
      </c>
      <c r="D284" s="8">
        <v>312.60000000000002</v>
      </c>
      <c r="E284">
        <v>26140</v>
      </c>
      <c r="F284">
        <v>2906</v>
      </c>
      <c r="G284">
        <v>3288</v>
      </c>
      <c r="H284">
        <v>25.93</v>
      </c>
      <c r="I284">
        <v>74.33</v>
      </c>
      <c r="J284">
        <v>2872</v>
      </c>
      <c r="K284">
        <v>1196</v>
      </c>
      <c r="L284">
        <v>33.25</v>
      </c>
      <c r="N284" s="14">
        <f>B283/B284-1</f>
        <v>1.3386880856760319E-2</v>
      </c>
      <c r="O284" s="14">
        <f>C283/C284-1</f>
        <v>1.3795607188237469E-2</v>
      </c>
      <c r="P284" s="14">
        <f>D283/D284-1</f>
        <v>1.2156110044785562E-2</v>
      </c>
    </row>
    <row r="285" spans="1:16">
      <c r="A285" s="83" t="s">
        <v>1431</v>
      </c>
      <c r="B285">
        <v>12348</v>
      </c>
      <c r="C285">
        <v>5695</v>
      </c>
      <c r="D285" s="8">
        <v>322.3</v>
      </c>
      <c r="E285">
        <v>26820</v>
      </c>
      <c r="F285">
        <v>3005</v>
      </c>
      <c r="G285">
        <v>3384</v>
      </c>
      <c r="H285">
        <v>25.88</v>
      </c>
      <c r="I285">
        <v>76.3</v>
      </c>
      <c r="J285">
        <v>2902</v>
      </c>
      <c r="K285">
        <v>1200</v>
      </c>
      <c r="L285">
        <v>33.26</v>
      </c>
      <c r="N285" s="14">
        <f>B284/B285-1</f>
        <v>-3.2069970845481022E-2</v>
      </c>
      <c r="O285" s="14">
        <f>C284/C285-1</f>
        <v>-3.2660228270412595E-2</v>
      </c>
      <c r="P285" s="14">
        <f>D284/D285-1</f>
        <v>-3.009618367980138E-2</v>
      </c>
    </row>
    <row r="286" spans="1:16">
      <c r="A286" s="83" t="s">
        <v>1430</v>
      </c>
      <c r="B286">
        <v>12394</v>
      </c>
      <c r="C286">
        <v>5709</v>
      </c>
      <c r="D286" s="8">
        <v>322.60000000000002</v>
      </c>
      <c r="E286">
        <v>26830</v>
      </c>
      <c r="F286">
        <v>2983</v>
      </c>
      <c r="G286">
        <v>3428</v>
      </c>
      <c r="H286">
        <v>25.77</v>
      </c>
      <c r="I286">
        <v>74.77</v>
      </c>
      <c r="J286">
        <v>2875</v>
      </c>
      <c r="K286">
        <v>1205.5999999999999</v>
      </c>
      <c r="L286">
        <v>33.380000000000003</v>
      </c>
      <c r="N286" s="14">
        <f>B285/B286-1</f>
        <v>-3.7114732935291661E-3</v>
      </c>
      <c r="O286" s="14">
        <f>C285/C286-1</f>
        <v>-2.4522683482220975E-3</v>
      </c>
      <c r="P286" s="14">
        <f>D285/D286-1</f>
        <v>-9.2994420334779893E-4</v>
      </c>
    </row>
    <row r="287" spans="1:16">
      <c r="A287" s="83" t="s">
        <v>1429</v>
      </c>
      <c r="B287">
        <v>12215</v>
      </c>
      <c r="C287">
        <v>5625</v>
      </c>
      <c r="D287" s="8">
        <v>317.60000000000002</v>
      </c>
      <c r="E287">
        <v>26420</v>
      </c>
      <c r="F287">
        <v>2887</v>
      </c>
      <c r="G287">
        <v>3381</v>
      </c>
      <c r="H287">
        <v>25.66</v>
      </c>
      <c r="I287">
        <v>73.760000000000005</v>
      </c>
      <c r="J287">
        <v>2850</v>
      </c>
      <c r="K287">
        <v>1180.5</v>
      </c>
      <c r="L287">
        <v>33.24</v>
      </c>
      <c r="N287" s="14">
        <f>B286/B287-1</f>
        <v>1.4654113794514867E-2</v>
      </c>
      <c r="O287" s="14">
        <f>C286/C287-1</f>
        <v>1.4933333333333243E-2</v>
      </c>
      <c r="P287" s="14">
        <f>D286/D287-1</f>
        <v>1.5743073047858935E-2</v>
      </c>
    </row>
    <row r="288" spans="1:16">
      <c r="A288" s="83" t="s">
        <v>1428</v>
      </c>
      <c r="B288">
        <v>12421</v>
      </c>
      <c r="C288">
        <v>5723</v>
      </c>
      <c r="D288" s="8">
        <v>324.10000000000002</v>
      </c>
      <c r="E288">
        <v>26620</v>
      </c>
      <c r="F288">
        <v>2914</v>
      </c>
      <c r="G288">
        <v>3418</v>
      </c>
      <c r="H288">
        <v>25.26</v>
      </c>
      <c r="I288">
        <v>73.900000000000006</v>
      </c>
      <c r="J288">
        <v>2833</v>
      </c>
      <c r="K288">
        <v>1211.5999999999999</v>
      </c>
      <c r="L288">
        <v>34.19</v>
      </c>
      <c r="N288" s="14">
        <f>B287/B288-1</f>
        <v>-1.6584816037356065E-2</v>
      </c>
      <c r="O288" s="14">
        <f>C287/C288-1</f>
        <v>-1.7123886073737604E-2</v>
      </c>
      <c r="P288" s="14">
        <f>D287/D288-1</f>
        <v>-2.0055538414069707E-2</v>
      </c>
    </row>
    <row r="289" spans="1:16">
      <c r="A289" s="83" t="s">
        <v>1427</v>
      </c>
      <c r="B289">
        <v>12619</v>
      </c>
      <c r="C289">
        <v>5811</v>
      </c>
      <c r="D289" s="8">
        <v>330.1</v>
      </c>
      <c r="E289">
        <v>26930</v>
      </c>
      <c r="F289">
        <v>2931</v>
      </c>
      <c r="G289">
        <v>3493</v>
      </c>
      <c r="H289">
        <v>25.42</v>
      </c>
      <c r="I289">
        <v>73.84</v>
      </c>
      <c r="J289">
        <v>2840</v>
      </c>
      <c r="K289">
        <v>1213.5999999999999</v>
      </c>
      <c r="L289">
        <v>33.770000000000003</v>
      </c>
      <c r="N289" s="14">
        <f>B288/B289-1</f>
        <v>-1.569062524764242E-2</v>
      </c>
      <c r="O289" s="14">
        <f>C288/C289-1</f>
        <v>-1.5143692996042013E-2</v>
      </c>
      <c r="P289" s="14">
        <f>D288/D289-1</f>
        <v>-1.8176310209027546E-2</v>
      </c>
    </row>
    <row r="290" spans="1:16">
      <c r="A290" s="83" t="s">
        <v>1426</v>
      </c>
      <c r="B290">
        <v>12822</v>
      </c>
      <c r="C290">
        <v>5924</v>
      </c>
      <c r="D290" s="8">
        <v>334.6</v>
      </c>
      <c r="E290">
        <v>26890</v>
      </c>
      <c r="F290">
        <v>2938</v>
      </c>
      <c r="G290">
        <v>3511</v>
      </c>
      <c r="H290">
        <v>25.41</v>
      </c>
      <c r="I290">
        <v>72.930000000000007</v>
      </c>
      <c r="J290">
        <v>2819</v>
      </c>
      <c r="K290">
        <v>1223.3</v>
      </c>
      <c r="L290">
        <v>33.799999999999997</v>
      </c>
      <c r="N290" s="14">
        <f>B289/B290-1</f>
        <v>-1.5832163469037597E-2</v>
      </c>
      <c r="O290" s="14">
        <f>C289/C290-1</f>
        <v>-1.9074949358541482E-2</v>
      </c>
      <c r="P290" s="14">
        <f>D289/D290-1</f>
        <v>-1.3448894202032324E-2</v>
      </c>
    </row>
    <row r="291" spans="1:16">
      <c r="A291" s="83" t="s">
        <v>1425</v>
      </c>
      <c r="B291">
        <v>12555</v>
      </c>
      <c r="C291">
        <v>5786</v>
      </c>
      <c r="D291" s="8">
        <v>326.5</v>
      </c>
      <c r="E291">
        <v>26510</v>
      </c>
      <c r="F291">
        <v>2873</v>
      </c>
      <c r="G291">
        <v>3458</v>
      </c>
      <c r="H291">
        <v>25.04</v>
      </c>
      <c r="I291">
        <v>73.44</v>
      </c>
      <c r="J291">
        <v>2802</v>
      </c>
      <c r="K291">
        <v>1231.3</v>
      </c>
      <c r="L291">
        <v>33.729999999999997</v>
      </c>
      <c r="N291" s="14">
        <f>B290/B291-1</f>
        <v>2.1266427718040548E-2</v>
      </c>
      <c r="O291" s="14">
        <f>C290/C291-1</f>
        <v>2.3850674040788E-2</v>
      </c>
      <c r="P291" s="14">
        <f>D290/D291-1</f>
        <v>2.4808575803981769E-2</v>
      </c>
    </row>
    <row r="292" spans="1:16">
      <c r="A292" s="83" t="s">
        <v>1424</v>
      </c>
      <c r="B292">
        <v>12558</v>
      </c>
      <c r="C292">
        <v>5777</v>
      </c>
      <c r="D292" s="8">
        <v>327</v>
      </c>
      <c r="E292">
        <v>26420</v>
      </c>
      <c r="F292">
        <v>2825</v>
      </c>
      <c r="G292">
        <v>3456</v>
      </c>
      <c r="H292">
        <v>25</v>
      </c>
      <c r="I292">
        <v>73.63</v>
      </c>
      <c r="J292">
        <v>2801</v>
      </c>
      <c r="K292">
        <v>1241.2</v>
      </c>
      <c r="L292">
        <v>34.22</v>
      </c>
      <c r="N292" s="14">
        <f>B291/B292-1</f>
        <v>-2.3889154323941675E-4</v>
      </c>
      <c r="O292" s="14">
        <f>C291/C292-1</f>
        <v>1.5579020252727283E-3</v>
      </c>
      <c r="P292" s="14">
        <f>D291/D292-1</f>
        <v>-1.5290519877675379E-3</v>
      </c>
    </row>
    <row r="293" spans="1:16">
      <c r="A293" s="83" t="s">
        <v>1423</v>
      </c>
      <c r="B293">
        <v>12483</v>
      </c>
      <c r="C293">
        <v>5756</v>
      </c>
      <c r="D293" s="8">
        <v>326.60000000000002</v>
      </c>
      <c r="E293">
        <v>25980</v>
      </c>
      <c r="F293">
        <v>2763</v>
      </c>
      <c r="G293">
        <v>3443</v>
      </c>
      <c r="H293">
        <v>24.45</v>
      </c>
      <c r="I293">
        <v>72.08</v>
      </c>
      <c r="J293">
        <v>2760</v>
      </c>
      <c r="K293">
        <v>1255.2</v>
      </c>
      <c r="L293">
        <v>34.32</v>
      </c>
      <c r="N293" s="14">
        <f>B292/B293-1</f>
        <v>6.0081711127133453E-3</v>
      </c>
      <c r="O293" s="14">
        <f>C292/C293-1</f>
        <v>3.6483669214733006E-3</v>
      </c>
      <c r="P293" s="14">
        <f>D292/D293-1</f>
        <v>1.2247397428046813E-3</v>
      </c>
    </row>
    <row r="294" spans="1:16">
      <c r="A294" s="83" t="s">
        <v>1422</v>
      </c>
      <c r="B294">
        <v>12318</v>
      </c>
      <c r="C294">
        <v>5669</v>
      </c>
      <c r="D294" s="8">
        <v>319.60000000000002</v>
      </c>
      <c r="E294">
        <v>25820</v>
      </c>
      <c r="F294">
        <v>2686</v>
      </c>
      <c r="G294">
        <v>3388</v>
      </c>
      <c r="H294">
        <v>24.43</v>
      </c>
      <c r="I294">
        <v>70.75</v>
      </c>
      <c r="J294">
        <v>2718</v>
      </c>
      <c r="K294">
        <v>1251.7</v>
      </c>
      <c r="L294">
        <v>34.49</v>
      </c>
      <c r="N294" s="14">
        <f>B293/B294-1</f>
        <v>1.339503166098388E-2</v>
      </c>
      <c r="O294" s="14">
        <f>C293/C294-1</f>
        <v>1.5346621979185127E-2</v>
      </c>
      <c r="P294" s="14">
        <f>D293/D294-1</f>
        <v>2.1902377972465636E-2</v>
      </c>
    </row>
    <row r="295" spans="1:16">
      <c r="A295" s="83" t="s">
        <v>1421</v>
      </c>
      <c r="B295">
        <v>12585</v>
      </c>
      <c r="C295">
        <v>5795</v>
      </c>
      <c r="D295" s="8">
        <v>326.8</v>
      </c>
      <c r="E295">
        <v>26450</v>
      </c>
      <c r="F295">
        <v>2805</v>
      </c>
      <c r="G295">
        <v>3446</v>
      </c>
      <c r="H295">
        <v>24.63</v>
      </c>
      <c r="I295">
        <v>72.2</v>
      </c>
      <c r="J295">
        <v>2755</v>
      </c>
      <c r="K295">
        <v>1269.5999999999999</v>
      </c>
      <c r="L295">
        <v>35.090000000000003</v>
      </c>
      <c r="N295" s="14">
        <f>B294/B295-1</f>
        <v>-2.121573301549462E-2</v>
      </c>
      <c r="O295" s="14">
        <f>C294/C295-1</f>
        <v>-2.1742881794650559E-2</v>
      </c>
      <c r="P295" s="14">
        <f>D294/D295-1</f>
        <v>-2.2031823745410017E-2</v>
      </c>
    </row>
    <row r="296" spans="1:16">
      <c r="A296" s="83" t="s">
        <v>1420</v>
      </c>
      <c r="B296">
        <v>13021</v>
      </c>
      <c r="C296">
        <v>5993</v>
      </c>
      <c r="D296" s="8">
        <v>336.9</v>
      </c>
      <c r="E296">
        <v>27120</v>
      </c>
      <c r="F296">
        <v>2875</v>
      </c>
      <c r="G296">
        <v>3517</v>
      </c>
      <c r="H296">
        <v>24.93</v>
      </c>
      <c r="I296">
        <v>72.510000000000005</v>
      </c>
      <c r="J296">
        <v>2779</v>
      </c>
      <c r="K296">
        <v>1280.0999999999999</v>
      </c>
      <c r="L296">
        <v>35.409999999999997</v>
      </c>
      <c r="N296" s="14">
        <f>B295/B296-1</f>
        <v>-3.348437140004612E-2</v>
      </c>
      <c r="O296" s="14">
        <f>C295/C296-1</f>
        <v>-3.3038544969130612E-2</v>
      </c>
      <c r="P296" s="14">
        <f>D295/D296-1</f>
        <v>-2.9979222321163457E-2</v>
      </c>
    </row>
    <row r="297" spans="1:16">
      <c r="A297" s="83" t="s">
        <v>1419</v>
      </c>
      <c r="B297">
        <v>12778</v>
      </c>
      <c r="C297">
        <v>5880</v>
      </c>
      <c r="D297" s="8">
        <v>330.6</v>
      </c>
      <c r="E297">
        <v>26730</v>
      </c>
      <c r="F297">
        <v>2815</v>
      </c>
      <c r="G297">
        <v>3454</v>
      </c>
      <c r="H297">
        <v>25.26</v>
      </c>
      <c r="I297">
        <v>71.47</v>
      </c>
      <c r="J297">
        <v>2779</v>
      </c>
      <c r="K297">
        <v>1299</v>
      </c>
      <c r="L297">
        <v>35.51</v>
      </c>
      <c r="N297" s="14">
        <f>B296/B297-1</f>
        <v>1.9017060572859679E-2</v>
      </c>
      <c r="O297" s="14">
        <f>C296/C297-1</f>
        <v>1.9217687074829959E-2</v>
      </c>
      <c r="P297" s="14">
        <f>D296/D297-1</f>
        <v>1.9056261343012526E-2</v>
      </c>
    </row>
    <row r="298" spans="1:16">
      <c r="A298" s="83" t="s">
        <v>1418</v>
      </c>
      <c r="B298">
        <v>12732</v>
      </c>
      <c r="C298">
        <v>5860</v>
      </c>
      <c r="D298" s="8">
        <v>332.6</v>
      </c>
      <c r="E298">
        <v>26610</v>
      </c>
      <c r="F298">
        <v>2803</v>
      </c>
      <c r="G298">
        <v>3466</v>
      </c>
      <c r="H298">
        <v>24.63</v>
      </c>
      <c r="I298">
        <v>70.77</v>
      </c>
      <c r="J298">
        <v>2735</v>
      </c>
      <c r="K298">
        <v>1293.7</v>
      </c>
      <c r="L298">
        <v>35.75</v>
      </c>
      <c r="N298" s="14">
        <f>B297/B298-1</f>
        <v>3.6129437637448802E-3</v>
      </c>
      <c r="O298" s="14">
        <f>C297/C298-1</f>
        <v>3.4129692832765013E-3</v>
      </c>
      <c r="P298" s="14">
        <f>D297/D298-1</f>
        <v>-6.0132291040289054E-3</v>
      </c>
    </row>
    <row r="299" spans="1:16">
      <c r="A299" s="83" t="s">
        <v>1417</v>
      </c>
      <c r="B299">
        <v>12921</v>
      </c>
      <c r="C299">
        <v>5972</v>
      </c>
      <c r="D299" s="8">
        <v>337.8</v>
      </c>
      <c r="E299">
        <v>26660</v>
      </c>
      <c r="F299">
        <v>2818</v>
      </c>
      <c r="G299">
        <v>3507</v>
      </c>
      <c r="H299">
        <v>24.69</v>
      </c>
      <c r="I299">
        <v>69.61</v>
      </c>
      <c r="J299">
        <v>2722</v>
      </c>
      <c r="K299">
        <v>1303.3</v>
      </c>
      <c r="L299">
        <v>35.950000000000003</v>
      </c>
      <c r="N299" s="14">
        <f>B298/B299-1</f>
        <v>-1.4627350824239604E-2</v>
      </c>
      <c r="O299" s="14">
        <f>C298/C299-1</f>
        <v>-1.8754186202277312E-2</v>
      </c>
      <c r="P299" s="14">
        <f>D298/D299-1</f>
        <v>-1.5393724097098826E-2</v>
      </c>
    </row>
    <row r="300" spans="1:16">
      <c r="A300" s="83" t="s">
        <v>1416</v>
      </c>
      <c r="B300">
        <v>13079</v>
      </c>
      <c r="C300">
        <v>6039</v>
      </c>
      <c r="D300" s="8">
        <v>343.7</v>
      </c>
      <c r="E300">
        <v>26840</v>
      </c>
      <c r="F300">
        <v>2804</v>
      </c>
      <c r="G300">
        <v>3571</v>
      </c>
      <c r="H300">
        <v>24.68</v>
      </c>
      <c r="I300">
        <v>68.73</v>
      </c>
      <c r="J300">
        <v>2713</v>
      </c>
      <c r="K300">
        <v>1293.9000000000001</v>
      </c>
      <c r="L300">
        <v>35.299999999999997</v>
      </c>
      <c r="N300" s="14">
        <f>B299/B300-1</f>
        <v>-1.2080434283966657E-2</v>
      </c>
      <c r="O300" s="14">
        <f>C299/C300-1</f>
        <v>-1.1094552078158681E-2</v>
      </c>
      <c r="P300" s="14">
        <f>D299/D300-1</f>
        <v>-1.716613325574623E-2</v>
      </c>
    </row>
    <row r="301" spans="1:16">
      <c r="A301" s="83" t="s">
        <v>1415</v>
      </c>
      <c r="B301">
        <v>12985</v>
      </c>
      <c r="C301">
        <v>6036</v>
      </c>
      <c r="D301" s="8">
        <v>341.6</v>
      </c>
      <c r="E301">
        <v>26670</v>
      </c>
      <c r="F301">
        <v>2776</v>
      </c>
      <c r="G301">
        <v>3563</v>
      </c>
      <c r="H301">
        <v>24.74</v>
      </c>
      <c r="I301">
        <v>69.34</v>
      </c>
      <c r="J301">
        <v>2728</v>
      </c>
      <c r="K301">
        <v>1320</v>
      </c>
      <c r="L301">
        <v>35.590000000000003</v>
      </c>
      <c r="N301" s="14">
        <f>B300/B301-1</f>
        <v>7.2391220639198561E-3</v>
      </c>
      <c r="O301" s="14">
        <f>C300/C301-1</f>
        <v>4.970178926442248E-4</v>
      </c>
      <c r="P301" s="14">
        <f>D300/D301-1</f>
        <v>6.1475409836064809E-3</v>
      </c>
    </row>
    <row r="302" spans="1:16">
      <c r="A302" s="83" t="s">
        <v>1414</v>
      </c>
      <c r="B302">
        <v>12805</v>
      </c>
      <c r="C302">
        <v>6002</v>
      </c>
      <c r="D302" s="8">
        <v>338.1</v>
      </c>
      <c r="E302">
        <v>26430</v>
      </c>
      <c r="F302">
        <v>2704</v>
      </c>
      <c r="G302">
        <v>3559</v>
      </c>
      <c r="H302">
        <v>24.19</v>
      </c>
      <c r="I302">
        <v>67.44</v>
      </c>
      <c r="J302">
        <v>2663</v>
      </c>
      <c r="K302">
        <v>1314.6</v>
      </c>
      <c r="L302">
        <v>35.31</v>
      </c>
      <c r="N302" s="14">
        <f>B301/B302-1</f>
        <v>1.4057008980866925E-2</v>
      </c>
      <c r="O302" s="14">
        <f>C301/C302-1</f>
        <v>5.6647784071977014E-3</v>
      </c>
      <c r="P302" s="14">
        <f>D301/D302-1</f>
        <v>1.0351966873705987E-2</v>
      </c>
    </row>
    <row r="303" spans="1:16">
      <c r="A303" s="83" t="s">
        <v>1413</v>
      </c>
      <c r="B303">
        <v>12598</v>
      </c>
      <c r="C303">
        <v>5905</v>
      </c>
      <c r="D303" s="8">
        <v>331.6</v>
      </c>
      <c r="E303">
        <v>25880</v>
      </c>
      <c r="F303">
        <v>2626</v>
      </c>
      <c r="G303">
        <v>3517</v>
      </c>
      <c r="H303">
        <v>24.29</v>
      </c>
      <c r="I303">
        <v>66.540000000000006</v>
      </c>
      <c r="J303">
        <v>2670</v>
      </c>
      <c r="K303">
        <v>1324.6</v>
      </c>
      <c r="L303">
        <v>35.1</v>
      </c>
      <c r="N303" s="14">
        <f>B302/B303-1</f>
        <v>1.6431179552309993E-2</v>
      </c>
      <c r="O303" s="14">
        <f>C302/C303-1</f>
        <v>1.6426756985605362E-2</v>
      </c>
      <c r="P303" s="14">
        <f>D302/D303-1</f>
        <v>1.9601930036188264E-2</v>
      </c>
    </row>
    <row r="304" spans="1:16">
      <c r="A304" s="83" t="s">
        <v>1412</v>
      </c>
      <c r="B304">
        <v>12538</v>
      </c>
      <c r="C304">
        <v>5902</v>
      </c>
      <c r="D304" s="8">
        <v>330.5</v>
      </c>
      <c r="E304">
        <v>25950</v>
      </c>
      <c r="F304">
        <v>2619</v>
      </c>
      <c r="G304">
        <v>3491</v>
      </c>
      <c r="H304">
        <v>24.48</v>
      </c>
      <c r="I304">
        <v>66.84</v>
      </c>
      <c r="J304">
        <v>2670</v>
      </c>
      <c r="K304">
        <v>1335.7</v>
      </c>
      <c r="L304">
        <v>35.049999999999997</v>
      </c>
      <c r="N304" s="14">
        <f>B303/B304-1</f>
        <v>4.7854522252352982E-3</v>
      </c>
      <c r="O304" s="14">
        <f>C303/C304-1</f>
        <v>5.0830227041687159E-4</v>
      </c>
      <c r="P304" s="14">
        <f>D303/D304-1</f>
        <v>3.3282904689864168E-3</v>
      </c>
    </row>
    <row r="305" spans="1:16">
      <c r="A305" s="83" t="s">
        <v>1411</v>
      </c>
      <c r="B305">
        <v>12447</v>
      </c>
      <c r="C305">
        <v>5858</v>
      </c>
      <c r="D305" s="8">
        <v>326.3</v>
      </c>
      <c r="E305">
        <v>25580</v>
      </c>
      <c r="F305">
        <v>2613</v>
      </c>
      <c r="G305">
        <v>3441</v>
      </c>
      <c r="H305">
        <v>24.41</v>
      </c>
      <c r="I305">
        <v>66.510000000000005</v>
      </c>
      <c r="J305">
        <v>2656</v>
      </c>
      <c r="K305">
        <v>1346.3</v>
      </c>
      <c r="L305">
        <v>35.119999999999997</v>
      </c>
      <c r="N305" s="14">
        <f>B304/B305-1</f>
        <v>7.3109986342090316E-3</v>
      </c>
      <c r="O305" s="14">
        <f>C304/C305-1</f>
        <v>7.5110959371800234E-3</v>
      </c>
      <c r="P305" s="14">
        <f>D304/D305-1</f>
        <v>1.2871590560833646E-2</v>
      </c>
    </row>
    <row r="306" spans="1:16">
      <c r="A306" s="83" t="s">
        <v>1410</v>
      </c>
      <c r="B306">
        <v>12245</v>
      </c>
      <c r="C306">
        <v>5765</v>
      </c>
      <c r="D306" s="8">
        <v>321.89999999999998</v>
      </c>
      <c r="E306">
        <v>25510</v>
      </c>
      <c r="F306">
        <v>2476</v>
      </c>
      <c r="G306">
        <v>3386</v>
      </c>
      <c r="H306">
        <v>24.09</v>
      </c>
      <c r="I306">
        <v>65.08</v>
      </c>
      <c r="J306">
        <v>2604</v>
      </c>
      <c r="K306">
        <v>1331.4</v>
      </c>
      <c r="L306">
        <v>34.909999999999997</v>
      </c>
      <c r="N306" s="14">
        <f>B305/B306-1</f>
        <v>1.6496529195590082E-2</v>
      </c>
      <c r="O306" s="14">
        <f>C305/C306-1</f>
        <v>1.613183000867302E-2</v>
      </c>
      <c r="P306" s="14">
        <f>D305/D306-1</f>
        <v>1.3668841255048303E-2</v>
      </c>
    </row>
    <row r="307" spans="1:16">
      <c r="A307" s="83" t="s">
        <v>1409</v>
      </c>
      <c r="B307">
        <v>12117</v>
      </c>
      <c r="C307">
        <v>5715</v>
      </c>
      <c r="D307" s="8">
        <v>318.10000000000002</v>
      </c>
      <c r="E307">
        <v>25680</v>
      </c>
      <c r="F307">
        <v>2510</v>
      </c>
      <c r="G307">
        <v>3376</v>
      </c>
      <c r="H307">
        <v>24.09</v>
      </c>
      <c r="I307">
        <v>65.56</v>
      </c>
      <c r="J307">
        <v>2642</v>
      </c>
      <c r="K307">
        <v>1323.7</v>
      </c>
      <c r="L307">
        <v>34.590000000000003</v>
      </c>
      <c r="N307" s="14">
        <f>B306/B307-1</f>
        <v>1.0563670875629372E-2</v>
      </c>
      <c r="O307" s="14">
        <f>C306/C307-1</f>
        <v>8.7489063867016714E-3</v>
      </c>
      <c r="P307" s="14">
        <f>D306/D307-1</f>
        <v>1.1945928953159157E-2</v>
      </c>
    </row>
    <row r="308" spans="1:16">
      <c r="A308" s="83" t="s">
        <v>1408</v>
      </c>
      <c r="B308">
        <v>11869</v>
      </c>
      <c r="C308">
        <v>5616</v>
      </c>
      <c r="D308" s="8">
        <v>311.7</v>
      </c>
      <c r="E308">
        <v>24940</v>
      </c>
      <c r="F308">
        <v>2521</v>
      </c>
      <c r="G308">
        <v>3263</v>
      </c>
      <c r="H308">
        <v>23.9</v>
      </c>
      <c r="I308">
        <v>66.13</v>
      </c>
      <c r="J308">
        <v>2588</v>
      </c>
      <c r="K308">
        <v>1347.6</v>
      </c>
      <c r="L308">
        <v>35.119999999999997</v>
      </c>
      <c r="N308" s="14">
        <f>B307/B308-1</f>
        <v>2.08947678827196E-2</v>
      </c>
      <c r="O308" s="14">
        <f>C307/C308-1</f>
        <v>1.7628205128205066E-2</v>
      </c>
      <c r="P308" s="14">
        <f>D307/D308-1</f>
        <v>2.0532563362207323E-2</v>
      </c>
    </row>
    <row r="309" spans="1:16">
      <c r="A309" s="83" t="s">
        <v>1407</v>
      </c>
      <c r="B309">
        <v>12453</v>
      </c>
      <c r="C309">
        <v>5854</v>
      </c>
      <c r="D309" s="8">
        <v>324.3</v>
      </c>
      <c r="E309">
        <v>25680</v>
      </c>
      <c r="F309">
        <v>2680</v>
      </c>
      <c r="G309">
        <v>3437</v>
      </c>
      <c r="H309">
        <v>24.95</v>
      </c>
      <c r="I309">
        <v>70.180000000000007</v>
      </c>
      <c r="J309">
        <v>2751</v>
      </c>
      <c r="K309">
        <v>1313</v>
      </c>
      <c r="L309">
        <v>34.36</v>
      </c>
      <c r="N309" s="14">
        <f>B308/B309-1</f>
        <v>-4.6896330201557812E-2</v>
      </c>
      <c r="O309" s="14">
        <f>C308/C309-1</f>
        <v>-4.0655961735565405E-2</v>
      </c>
      <c r="P309" s="14">
        <f>D308/D309-1</f>
        <v>-3.8852913968547731E-2</v>
      </c>
    </row>
    <row r="310" spans="1:16">
      <c r="A310" s="83" t="s">
        <v>1406</v>
      </c>
      <c r="B310">
        <v>12358</v>
      </c>
      <c r="C310">
        <v>5834</v>
      </c>
      <c r="D310" s="8">
        <v>323.10000000000002</v>
      </c>
      <c r="E310">
        <v>26170</v>
      </c>
      <c r="F310">
        <v>2695</v>
      </c>
      <c r="G310">
        <v>3424</v>
      </c>
      <c r="H310">
        <v>25.25</v>
      </c>
      <c r="I310">
        <v>70.650000000000006</v>
      </c>
      <c r="J310">
        <v>2787</v>
      </c>
      <c r="K310">
        <v>1321.5</v>
      </c>
      <c r="L310">
        <v>34.520000000000003</v>
      </c>
      <c r="N310" s="14">
        <f>B309/B310-1</f>
        <v>7.6873280466094318E-3</v>
      </c>
      <c r="O310" s="14">
        <f>C309/C310-1</f>
        <v>3.4281796366129047E-3</v>
      </c>
      <c r="P310" s="14">
        <f>D309/D310-1</f>
        <v>3.714020427112219E-3</v>
      </c>
    </row>
    <row r="311" spans="1:16">
      <c r="A311" s="83" t="s">
        <v>1405</v>
      </c>
      <c r="B311">
        <v>11993</v>
      </c>
      <c r="C311">
        <v>5629</v>
      </c>
      <c r="D311" s="8">
        <v>313.60000000000002</v>
      </c>
      <c r="E311">
        <v>25350</v>
      </c>
      <c r="F311">
        <v>2499</v>
      </c>
      <c r="G311">
        <v>3344</v>
      </c>
      <c r="H311">
        <v>24.34</v>
      </c>
      <c r="I311">
        <v>67.260000000000005</v>
      </c>
      <c r="J311">
        <v>2691</v>
      </c>
      <c r="K311">
        <v>1321</v>
      </c>
      <c r="L311">
        <v>34.479999999999997</v>
      </c>
      <c r="N311" s="14">
        <f>B310/B311-1</f>
        <v>3.0434420078379043E-2</v>
      </c>
      <c r="O311" s="14">
        <f>C310/C311-1</f>
        <v>3.6418546811156416E-2</v>
      </c>
      <c r="P311" s="14">
        <f>D310/D311-1</f>
        <v>3.0293367346938771E-2</v>
      </c>
    </row>
    <row r="312" spans="1:16">
      <c r="A312" s="83" t="s">
        <v>1404</v>
      </c>
      <c r="B312">
        <v>12517</v>
      </c>
      <c r="C312">
        <v>5898</v>
      </c>
      <c r="D312" s="8">
        <v>328.6</v>
      </c>
      <c r="E312">
        <v>26370</v>
      </c>
      <c r="F312">
        <v>2608</v>
      </c>
      <c r="G312">
        <v>3450</v>
      </c>
      <c r="H312">
        <v>25.1</v>
      </c>
      <c r="I312">
        <v>68.34</v>
      </c>
      <c r="J312">
        <v>2747</v>
      </c>
      <c r="K312">
        <v>1329.4</v>
      </c>
      <c r="L312">
        <v>34.72</v>
      </c>
      <c r="N312" s="14">
        <f>B311/B312-1</f>
        <v>-4.1863066229927304E-2</v>
      </c>
      <c r="O312" s="14">
        <f>C311/C312-1</f>
        <v>-4.5608680908782673E-2</v>
      </c>
      <c r="P312" s="14">
        <f>D311/D312-1</f>
        <v>-4.5648204503956125E-2</v>
      </c>
    </row>
    <row r="313" spans="1:16">
      <c r="A313" s="83" t="s">
        <v>1403</v>
      </c>
      <c r="B313">
        <v>12484</v>
      </c>
      <c r="C313">
        <v>5885</v>
      </c>
      <c r="D313" s="8">
        <v>327.2</v>
      </c>
      <c r="E313">
        <v>26260</v>
      </c>
      <c r="F313">
        <v>2576</v>
      </c>
      <c r="G313">
        <v>3436</v>
      </c>
      <c r="H313">
        <v>25.23</v>
      </c>
      <c r="I313">
        <v>67.94</v>
      </c>
      <c r="J313">
        <v>2733</v>
      </c>
      <c r="K313">
        <v>1347.9</v>
      </c>
      <c r="L313">
        <v>34.99</v>
      </c>
      <c r="N313" s="14">
        <f>B312/B313-1</f>
        <v>2.6433835309196407E-3</v>
      </c>
      <c r="O313" s="14">
        <f>C312/C313-1</f>
        <v>2.2090059473236501E-3</v>
      </c>
      <c r="P313" s="14">
        <f>D312/D313-1</f>
        <v>4.2787286063570296E-3</v>
      </c>
    </row>
    <row r="314" spans="1:16">
      <c r="A314" s="83" t="s">
        <v>1402</v>
      </c>
      <c r="B314">
        <v>11986</v>
      </c>
      <c r="C314">
        <v>5722</v>
      </c>
      <c r="D314" s="8">
        <v>318.3</v>
      </c>
      <c r="E314">
        <v>25280</v>
      </c>
      <c r="F314">
        <v>2462</v>
      </c>
      <c r="G314">
        <v>3355</v>
      </c>
      <c r="H314">
        <v>23.39</v>
      </c>
      <c r="I314">
        <v>61.7</v>
      </c>
      <c r="J314">
        <v>2619</v>
      </c>
      <c r="K314">
        <v>1313.6</v>
      </c>
      <c r="L314">
        <v>34.53</v>
      </c>
      <c r="N314" s="14">
        <f>B313/B314-1</f>
        <v>4.1548473218755211E-2</v>
      </c>
      <c r="O314" s="14">
        <f>C313/C314-1</f>
        <v>2.8486543166724942E-2</v>
      </c>
      <c r="P314" s="14">
        <f>D313/D314-1</f>
        <v>2.7961043041156097E-2</v>
      </c>
    </row>
    <row r="315" spans="1:16">
      <c r="A315" s="83" t="s">
        <v>1401</v>
      </c>
      <c r="B315">
        <v>12800</v>
      </c>
      <c r="C315">
        <v>6042</v>
      </c>
      <c r="D315" s="8">
        <v>334.5</v>
      </c>
      <c r="E315">
        <v>25990</v>
      </c>
      <c r="F315">
        <v>2588</v>
      </c>
      <c r="G315">
        <v>3507</v>
      </c>
      <c r="H315">
        <v>25.76</v>
      </c>
      <c r="I315">
        <v>68.2</v>
      </c>
      <c r="J315">
        <v>2761</v>
      </c>
      <c r="K315">
        <v>1329.7</v>
      </c>
      <c r="L315">
        <v>34.35</v>
      </c>
      <c r="N315" s="14">
        <f>B314/B315-1</f>
        <v>-6.3593750000000004E-2</v>
      </c>
      <c r="O315" s="14">
        <f>C314/C315-1</f>
        <v>-5.2962595167163173E-2</v>
      </c>
      <c r="P315" s="14">
        <f>D314/D315-1</f>
        <v>-4.8430493273542541E-2</v>
      </c>
    </row>
    <row r="316" spans="1:16">
      <c r="A316" s="83" t="s">
        <v>1400</v>
      </c>
      <c r="B316">
        <v>13361</v>
      </c>
      <c r="C316">
        <v>6322</v>
      </c>
      <c r="D316" s="8">
        <v>348</v>
      </c>
      <c r="E316">
        <v>27080</v>
      </c>
      <c r="F316">
        <v>2672</v>
      </c>
      <c r="G316">
        <v>3657</v>
      </c>
      <c r="H316">
        <v>26.49</v>
      </c>
      <c r="I316">
        <v>69.78</v>
      </c>
      <c r="J316">
        <v>2873</v>
      </c>
      <c r="K316">
        <v>1350.1</v>
      </c>
      <c r="L316">
        <v>35.020000000000003</v>
      </c>
      <c r="N316" s="14">
        <f>B315/B316-1</f>
        <v>-4.1987875159045007E-2</v>
      </c>
      <c r="O316" s="14">
        <f>C315/C316-1</f>
        <v>-4.4289781714647258E-2</v>
      </c>
      <c r="P316" s="14">
        <f>D315/D316-1</f>
        <v>-3.8793103448275912E-2</v>
      </c>
    </row>
    <row r="317" spans="1:16">
      <c r="A317" s="83" t="s">
        <v>1399</v>
      </c>
      <c r="B317">
        <v>13428</v>
      </c>
      <c r="C317">
        <v>6367</v>
      </c>
      <c r="D317" s="8">
        <v>351.3</v>
      </c>
      <c r="E317">
        <v>27480</v>
      </c>
      <c r="F317">
        <v>2710</v>
      </c>
      <c r="G317">
        <v>3654</v>
      </c>
      <c r="H317">
        <v>25.95</v>
      </c>
      <c r="I317">
        <v>68.150000000000006</v>
      </c>
      <c r="J317">
        <v>2810</v>
      </c>
      <c r="K317">
        <v>1334.1</v>
      </c>
      <c r="L317">
        <v>35.06</v>
      </c>
      <c r="N317" s="14">
        <f>B316/B317-1</f>
        <v>-4.9895740244265685E-3</v>
      </c>
      <c r="O317" s="14">
        <f>C316/C317-1</f>
        <v>-7.0676927909533172E-3</v>
      </c>
      <c r="P317" s="14">
        <f>D316/D317-1</f>
        <v>-9.3936806148591234E-3</v>
      </c>
    </row>
    <row r="318" spans="1:16">
      <c r="A318" s="83" t="s">
        <v>1398</v>
      </c>
      <c r="B318">
        <v>13246</v>
      </c>
      <c r="C318">
        <v>6277</v>
      </c>
      <c r="D318" s="8">
        <v>347.9</v>
      </c>
      <c r="E318">
        <v>26910</v>
      </c>
      <c r="F318">
        <v>2660</v>
      </c>
      <c r="G318">
        <v>3607</v>
      </c>
      <c r="H318">
        <v>25.73</v>
      </c>
      <c r="I318">
        <v>67.459999999999994</v>
      </c>
      <c r="J318">
        <v>2786</v>
      </c>
      <c r="K318">
        <v>1338.5</v>
      </c>
      <c r="L318">
        <v>35.29</v>
      </c>
      <c r="N318" s="14">
        <f>B317/B318-1</f>
        <v>1.3739996980220548E-2</v>
      </c>
      <c r="O318" s="14">
        <f>C317/C318-1</f>
        <v>1.4338059582603258E-2</v>
      </c>
      <c r="P318" s="14">
        <f>D317/D318-1</f>
        <v>9.7729232538086297E-3</v>
      </c>
    </row>
    <row r="319" spans="1:16">
      <c r="A319" s="83" t="s">
        <v>1397</v>
      </c>
      <c r="B319">
        <v>13308</v>
      </c>
      <c r="C319">
        <v>6313</v>
      </c>
      <c r="D319" s="8">
        <v>348</v>
      </c>
      <c r="E319">
        <v>27010</v>
      </c>
      <c r="F319">
        <v>2648</v>
      </c>
      <c r="G319">
        <v>3603</v>
      </c>
      <c r="H319">
        <v>25.14</v>
      </c>
      <c r="I319">
        <v>66.38</v>
      </c>
      <c r="J319">
        <v>2743</v>
      </c>
      <c r="K319">
        <v>1321.1</v>
      </c>
      <c r="L319">
        <v>35.270000000000003</v>
      </c>
      <c r="N319" s="14">
        <f>B318/B319-1</f>
        <v>-4.6588518184550454E-3</v>
      </c>
      <c r="O319" s="14">
        <f>C318/C319-1</f>
        <v>-5.7025186123871308E-3</v>
      </c>
      <c r="P319" s="14">
        <f>D318/D319-1</f>
        <v>-2.873563218391828E-4</v>
      </c>
    </row>
    <row r="320" spans="1:16">
      <c r="A320" s="83" t="s">
        <v>1396</v>
      </c>
      <c r="B320">
        <v>12999</v>
      </c>
      <c r="C320">
        <v>6122</v>
      </c>
      <c r="D320" s="8">
        <v>338.5</v>
      </c>
      <c r="E320">
        <v>26150</v>
      </c>
      <c r="F320">
        <v>2529</v>
      </c>
      <c r="G320">
        <v>3498</v>
      </c>
      <c r="H320">
        <v>24.86</v>
      </c>
      <c r="I320">
        <v>64.53</v>
      </c>
      <c r="J320">
        <v>2674</v>
      </c>
      <c r="K320">
        <v>1302.9000000000001</v>
      </c>
      <c r="L320">
        <v>34.76</v>
      </c>
      <c r="N320" s="14">
        <f>B319/B320-1</f>
        <v>2.3771059312254872E-2</v>
      </c>
      <c r="O320" s="14">
        <f>C319/C320-1</f>
        <v>3.1198954590003325E-2</v>
      </c>
      <c r="P320" s="14">
        <f>D319/D320-1</f>
        <v>2.8064992614475592E-2</v>
      </c>
    </row>
    <row r="321" spans="1:16">
      <c r="A321" s="83" t="s">
        <v>1395</v>
      </c>
      <c r="B321">
        <v>13086</v>
      </c>
      <c r="C321">
        <v>6196</v>
      </c>
      <c r="D321" s="8">
        <v>342.7</v>
      </c>
      <c r="E321">
        <v>26150</v>
      </c>
      <c r="F321">
        <v>2537</v>
      </c>
      <c r="G321">
        <v>3554</v>
      </c>
      <c r="H321">
        <v>24.71</v>
      </c>
      <c r="I321">
        <v>64.59</v>
      </c>
      <c r="J321">
        <v>2683</v>
      </c>
      <c r="K321">
        <v>1274.3</v>
      </c>
      <c r="L321">
        <v>34.58</v>
      </c>
      <c r="N321" s="14">
        <f>B320/B321-1</f>
        <v>-6.6483264557541943E-3</v>
      </c>
      <c r="O321" s="14">
        <f>C320/C321-1</f>
        <v>-1.1943189154293044E-2</v>
      </c>
      <c r="P321" s="14">
        <f>D320/D321-1</f>
        <v>-1.2255617157863941E-2</v>
      </c>
    </row>
    <row r="322" spans="1:16">
      <c r="A322" s="83" t="s">
        <v>1394</v>
      </c>
      <c r="B322">
        <v>13108</v>
      </c>
      <c r="C322">
        <v>6210</v>
      </c>
      <c r="D322" s="8">
        <v>342.7</v>
      </c>
      <c r="E322">
        <v>26040</v>
      </c>
      <c r="F322">
        <v>2532</v>
      </c>
      <c r="G322">
        <v>3561</v>
      </c>
      <c r="H322">
        <v>24.62</v>
      </c>
      <c r="I322">
        <v>64.53</v>
      </c>
      <c r="J322">
        <v>2676</v>
      </c>
      <c r="K322">
        <v>1255.2</v>
      </c>
      <c r="L322">
        <v>34.28</v>
      </c>
      <c r="N322" s="14">
        <f>B321/B322-1</f>
        <v>-1.6783643576442353E-3</v>
      </c>
      <c r="O322" s="14">
        <f>C321/C322-1</f>
        <v>-2.2544283413848953E-3</v>
      </c>
      <c r="P322" s="14">
        <f>D321/D322-1</f>
        <v>0</v>
      </c>
    </row>
    <row r="323" spans="1:16">
      <c r="A323" s="83" t="s">
        <v>1393</v>
      </c>
      <c r="B323">
        <v>13176</v>
      </c>
      <c r="C323">
        <v>6234</v>
      </c>
      <c r="D323" s="8">
        <v>343.8</v>
      </c>
      <c r="E323">
        <v>26180</v>
      </c>
      <c r="F323">
        <v>2515</v>
      </c>
      <c r="G323">
        <v>3591</v>
      </c>
      <c r="H323">
        <v>24.27</v>
      </c>
      <c r="I323">
        <v>63.53</v>
      </c>
      <c r="J323">
        <v>2652</v>
      </c>
      <c r="K323">
        <v>1248.8</v>
      </c>
      <c r="L323">
        <v>34.15</v>
      </c>
      <c r="N323" s="14">
        <f>B322/B323-1</f>
        <v>-5.1608986035215354E-3</v>
      </c>
      <c r="O323" s="14">
        <f>C322/C323-1</f>
        <v>-3.8498556304138454E-3</v>
      </c>
      <c r="P323" s="14">
        <f>D322/D323-1</f>
        <v>-3.1995346131472591E-3</v>
      </c>
    </row>
    <row r="324" spans="1:16">
      <c r="A324" s="83" t="s">
        <v>1392</v>
      </c>
      <c r="B324">
        <v>12929</v>
      </c>
      <c r="C324">
        <v>6096</v>
      </c>
      <c r="D324" s="8">
        <v>336.5</v>
      </c>
      <c r="E324">
        <v>26700</v>
      </c>
      <c r="F324">
        <v>2497</v>
      </c>
      <c r="G324">
        <v>3528</v>
      </c>
      <c r="H324">
        <v>24.19</v>
      </c>
      <c r="I324">
        <v>63.27</v>
      </c>
      <c r="J324">
        <v>2642</v>
      </c>
      <c r="K324">
        <v>1281.7</v>
      </c>
      <c r="L324">
        <v>34.729999999999997</v>
      </c>
      <c r="N324" s="14">
        <f>B323/B324-1</f>
        <v>1.9104339082682387E-2</v>
      </c>
      <c r="O324" s="14">
        <f>C323/C324-1</f>
        <v>2.2637795275590511E-2</v>
      </c>
      <c r="P324" s="14">
        <f>D323/D324-1</f>
        <v>2.1693907875185658E-2</v>
      </c>
    </row>
    <row r="325" spans="1:16">
      <c r="A325" s="83" t="s">
        <v>1391</v>
      </c>
      <c r="B325">
        <v>13068</v>
      </c>
      <c r="C325">
        <v>6190</v>
      </c>
      <c r="D325" s="8">
        <v>340.2</v>
      </c>
      <c r="E325">
        <v>26700</v>
      </c>
      <c r="F325">
        <v>2571</v>
      </c>
      <c r="G325">
        <v>3581</v>
      </c>
      <c r="H325">
        <v>23.53</v>
      </c>
      <c r="I325">
        <v>64.069999999999993</v>
      </c>
      <c r="J325">
        <v>2603</v>
      </c>
      <c r="K325">
        <v>1288.0999999999999</v>
      </c>
      <c r="L325">
        <v>34.67</v>
      </c>
      <c r="N325" s="14">
        <f>B324/B325-1</f>
        <v>-1.0636669727578818E-2</v>
      </c>
      <c r="O325" s="14">
        <f>C324/C325-1</f>
        <v>-1.5185783521809326E-2</v>
      </c>
      <c r="P325" s="14">
        <f>D324/D325-1</f>
        <v>-1.0875955320399755E-2</v>
      </c>
    </row>
    <row r="326" spans="1:16">
      <c r="A326" s="83" t="s">
        <v>1390</v>
      </c>
      <c r="B326">
        <v>13009</v>
      </c>
      <c r="C326">
        <v>6158</v>
      </c>
      <c r="D326" s="8">
        <v>337.9</v>
      </c>
      <c r="E326">
        <v>26440</v>
      </c>
      <c r="F326">
        <v>2512</v>
      </c>
      <c r="G326">
        <v>3547</v>
      </c>
      <c r="H326">
        <v>23.35</v>
      </c>
      <c r="I326">
        <v>63.24</v>
      </c>
      <c r="J326">
        <v>2579</v>
      </c>
      <c r="K326">
        <v>1294.0999999999999</v>
      </c>
      <c r="L326">
        <v>35.14</v>
      </c>
      <c r="N326" s="14">
        <f>B325/B326-1</f>
        <v>4.5353217003611945E-3</v>
      </c>
      <c r="O326" s="14">
        <f>C325/C326-1</f>
        <v>5.1964923676517394E-3</v>
      </c>
      <c r="P326" s="14">
        <f>D325/D326-1</f>
        <v>6.8067475584492332E-3</v>
      </c>
    </row>
    <row r="327" spans="1:16">
      <c r="A327" s="83" t="s">
        <v>1389</v>
      </c>
      <c r="B327">
        <v>13126</v>
      </c>
      <c r="C327">
        <v>6222</v>
      </c>
      <c r="D327" s="8">
        <v>342.2</v>
      </c>
      <c r="E327">
        <v>26500</v>
      </c>
      <c r="F327">
        <v>2491</v>
      </c>
      <c r="G327">
        <v>3594</v>
      </c>
      <c r="H327">
        <v>23.39</v>
      </c>
      <c r="I327">
        <v>63.01</v>
      </c>
      <c r="J327">
        <v>2582</v>
      </c>
      <c r="K327">
        <v>1275.3</v>
      </c>
      <c r="L327">
        <v>35.21</v>
      </c>
      <c r="N327" s="14">
        <f>B326/B327-1</f>
        <v>-8.9136065823556265E-3</v>
      </c>
      <c r="O327" s="14">
        <f>C326/C327-1</f>
        <v>-1.0286081645773049E-2</v>
      </c>
      <c r="P327" s="14">
        <f>D326/D327-1</f>
        <v>-1.256575102279367E-2</v>
      </c>
    </row>
    <row r="328" spans="1:16">
      <c r="A328" s="83" t="s">
        <v>1388</v>
      </c>
      <c r="B328">
        <v>13478</v>
      </c>
      <c r="C328">
        <v>6388</v>
      </c>
      <c r="D328" s="8">
        <v>352.4</v>
      </c>
      <c r="E328">
        <v>26960</v>
      </c>
      <c r="F328">
        <v>2577</v>
      </c>
      <c r="G328">
        <v>3690</v>
      </c>
      <c r="H328">
        <v>23.51</v>
      </c>
      <c r="I328">
        <v>62.89</v>
      </c>
      <c r="J328">
        <v>2588</v>
      </c>
      <c r="K328">
        <v>1269.8</v>
      </c>
      <c r="L328">
        <v>35.11</v>
      </c>
      <c r="N328" s="14">
        <f>B327/B328-1</f>
        <v>-2.611663451550672E-2</v>
      </c>
      <c r="O328" s="14">
        <f>C327/C328-1</f>
        <v>-2.5986224170319372E-2</v>
      </c>
      <c r="P328" s="14">
        <f>D327/D328-1</f>
        <v>-2.8944381384789941E-2</v>
      </c>
    </row>
    <row r="329" spans="1:16">
      <c r="A329" s="83" t="s">
        <v>1387</v>
      </c>
      <c r="B329">
        <v>13208</v>
      </c>
      <c r="C329">
        <v>6264</v>
      </c>
      <c r="D329" s="8">
        <v>344.7</v>
      </c>
      <c r="E329">
        <v>26710</v>
      </c>
      <c r="F329">
        <v>2526</v>
      </c>
      <c r="G329">
        <v>3652</v>
      </c>
      <c r="H329">
        <v>23.4</v>
      </c>
      <c r="I329">
        <v>62.07</v>
      </c>
      <c r="J329">
        <v>2581</v>
      </c>
      <c r="K329">
        <v>1271.5999999999999</v>
      </c>
      <c r="L329">
        <v>35.31</v>
      </c>
      <c r="N329" s="14">
        <f>B328/B329-1</f>
        <v>2.0442156268927869E-2</v>
      </c>
      <c r="O329" s="14">
        <f>C328/C329-1</f>
        <v>1.9795657726692228E-2</v>
      </c>
      <c r="P329" s="14">
        <f>D328/D329-1</f>
        <v>2.233826515810855E-2</v>
      </c>
    </row>
    <row r="330" spans="1:16">
      <c r="A330" s="83" t="s">
        <v>1386</v>
      </c>
      <c r="B330">
        <v>12987</v>
      </c>
      <c r="C330">
        <v>6157</v>
      </c>
      <c r="D330" s="8">
        <v>339.3</v>
      </c>
      <c r="E330">
        <v>26050</v>
      </c>
      <c r="F330">
        <v>2487</v>
      </c>
      <c r="G330">
        <v>3605</v>
      </c>
      <c r="H330">
        <v>23.28</v>
      </c>
      <c r="I330">
        <v>61.16</v>
      </c>
      <c r="J330">
        <v>2575</v>
      </c>
      <c r="K330">
        <v>1279.2</v>
      </c>
      <c r="L330">
        <v>34.96</v>
      </c>
      <c r="N330" s="14">
        <f>B329/B330-1</f>
        <v>1.7017017017016967E-2</v>
      </c>
      <c r="O330" s="14">
        <f>C329/C330-1</f>
        <v>1.7378593470846138E-2</v>
      </c>
      <c r="P330" s="14">
        <f>D329/D330-1</f>
        <v>1.5915119363395069E-2</v>
      </c>
    </row>
    <row r="331" spans="1:16">
      <c r="A331" s="83" t="s">
        <v>1385</v>
      </c>
      <c r="B331">
        <v>12998</v>
      </c>
      <c r="C331">
        <v>6157</v>
      </c>
      <c r="D331" s="8">
        <v>338.8</v>
      </c>
      <c r="E331">
        <v>26080</v>
      </c>
      <c r="F331">
        <v>2526</v>
      </c>
      <c r="G331">
        <v>3605</v>
      </c>
      <c r="H331">
        <v>22.87</v>
      </c>
      <c r="I331">
        <v>60.95</v>
      </c>
      <c r="J331">
        <v>2553</v>
      </c>
      <c r="K331">
        <v>1301.8</v>
      </c>
      <c r="L331">
        <v>35.340000000000003</v>
      </c>
      <c r="N331" s="14">
        <f>B330/B331-1</f>
        <v>-8.4628404369901933E-4</v>
      </c>
      <c r="O331" s="14">
        <f>C330/C331-1</f>
        <v>0</v>
      </c>
      <c r="P331" s="14">
        <f>D330/D331-1</f>
        <v>1.4757969303422769E-3</v>
      </c>
    </row>
    <row r="332" spans="1:16">
      <c r="A332" s="83" t="s">
        <v>1384</v>
      </c>
      <c r="B332">
        <v>12947</v>
      </c>
      <c r="C332">
        <v>6140</v>
      </c>
      <c r="D332" s="8">
        <v>337.7</v>
      </c>
      <c r="E332">
        <v>25980</v>
      </c>
      <c r="F332">
        <v>2494</v>
      </c>
      <c r="G332">
        <v>3603</v>
      </c>
      <c r="H332">
        <v>22.72</v>
      </c>
      <c r="I332">
        <v>60.5</v>
      </c>
      <c r="J332">
        <v>2549</v>
      </c>
      <c r="K332">
        <v>1275.5</v>
      </c>
      <c r="L332">
        <v>34.950000000000003</v>
      </c>
      <c r="N332" s="14">
        <f>B331/B332-1</f>
        <v>3.9391364794933992E-3</v>
      </c>
      <c r="O332" s="14">
        <f>C331/C332-1</f>
        <v>2.7687296416938345E-3</v>
      </c>
      <c r="P332" s="14">
        <f>D331/D332-1</f>
        <v>3.2573289902280145E-3</v>
      </c>
    </row>
    <row r="333" spans="1:16">
      <c r="A333" s="83" t="s">
        <v>1383</v>
      </c>
      <c r="B333">
        <v>12818</v>
      </c>
      <c r="C333">
        <v>6080</v>
      </c>
      <c r="D333" s="8">
        <v>334.7</v>
      </c>
      <c r="E333">
        <v>25990</v>
      </c>
      <c r="F333">
        <v>2434</v>
      </c>
      <c r="G333">
        <v>3595</v>
      </c>
      <c r="H333">
        <v>22.35</v>
      </c>
      <c r="I333">
        <v>59.72</v>
      </c>
      <c r="J333">
        <v>2519</v>
      </c>
      <c r="K333">
        <v>1283.5999999999999</v>
      </c>
      <c r="L333">
        <v>34.950000000000003</v>
      </c>
      <c r="N333" s="14">
        <f>B332/B333-1</f>
        <v>1.0063972538617572E-2</v>
      </c>
      <c r="O333" s="14">
        <f>C332/C333-1</f>
        <v>9.8684210526316374E-3</v>
      </c>
      <c r="P333" s="14">
        <f>D332/D333-1</f>
        <v>8.9632506722439054E-3</v>
      </c>
    </row>
    <row r="334" spans="1:16">
      <c r="A334" s="83" t="s">
        <v>1382</v>
      </c>
      <c r="B334">
        <v>12615</v>
      </c>
      <c r="C334">
        <v>5968</v>
      </c>
      <c r="D334" s="8">
        <v>327</v>
      </c>
      <c r="E334">
        <v>25620</v>
      </c>
      <c r="F334">
        <v>2401</v>
      </c>
      <c r="G334">
        <v>3541</v>
      </c>
      <c r="H334">
        <v>22.29</v>
      </c>
      <c r="I334">
        <v>59.18</v>
      </c>
      <c r="J334">
        <v>2502</v>
      </c>
      <c r="K334">
        <v>1296.3</v>
      </c>
      <c r="L334">
        <v>34.799999999999997</v>
      </c>
      <c r="N334" s="14">
        <f>B333/B334-1</f>
        <v>1.6091954022988464E-2</v>
      </c>
      <c r="O334" s="14">
        <f>C333/C334-1</f>
        <v>1.8766756032171594E-2</v>
      </c>
      <c r="P334" s="14">
        <f>D333/D334-1</f>
        <v>2.354740061162075E-2</v>
      </c>
    </row>
    <row r="335" spans="1:16">
      <c r="A335" s="83" t="s">
        <v>1381</v>
      </c>
      <c r="B335">
        <v>12523</v>
      </c>
      <c r="C335">
        <v>5933</v>
      </c>
      <c r="D335" s="8">
        <v>323.5</v>
      </c>
      <c r="E335">
        <v>25260</v>
      </c>
      <c r="F335">
        <v>2368</v>
      </c>
      <c r="G335">
        <v>3516</v>
      </c>
      <c r="H335">
        <v>22.23</v>
      </c>
      <c r="I335">
        <v>59.87</v>
      </c>
      <c r="J335">
        <v>2500</v>
      </c>
      <c r="K335">
        <v>1321.5</v>
      </c>
      <c r="L335">
        <v>35.54</v>
      </c>
      <c r="N335" s="14">
        <f>B334/B335-1</f>
        <v>7.3464824722511146E-3</v>
      </c>
      <c r="O335" s="14">
        <f>C334/C335-1</f>
        <v>5.8992078206641096E-3</v>
      </c>
      <c r="P335" s="14">
        <f>D334/D335-1</f>
        <v>1.0819165378670892E-2</v>
      </c>
    </row>
    <row r="336" spans="1:16">
      <c r="A336" s="83" t="s">
        <v>1380</v>
      </c>
      <c r="B336">
        <v>12296</v>
      </c>
      <c r="C336">
        <v>5831</v>
      </c>
      <c r="D336" s="8">
        <v>318.10000000000002</v>
      </c>
      <c r="E336">
        <v>24900</v>
      </c>
      <c r="F336">
        <v>2331</v>
      </c>
      <c r="G336">
        <v>3448</v>
      </c>
      <c r="H336">
        <v>21.8</v>
      </c>
      <c r="I336">
        <v>59.24</v>
      </c>
      <c r="J336">
        <v>2461</v>
      </c>
      <c r="K336">
        <v>1346.8</v>
      </c>
      <c r="L336">
        <v>35.96</v>
      </c>
      <c r="N336" s="14">
        <f>B335/B336-1</f>
        <v>1.8461288223812655E-2</v>
      </c>
      <c r="O336" s="14">
        <f>C335/C336-1</f>
        <v>1.7492711370262315E-2</v>
      </c>
      <c r="P336" s="14">
        <f>D335/D336-1</f>
        <v>1.6975793775542147E-2</v>
      </c>
    </row>
    <row r="337" spans="1:16">
      <c r="A337" s="83" t="s">
        <v>1379</v>
      </c>
      <c r="B337">
        <v>12157</v>
      </c>
      <c r="C337">
        <v>5755</v>
      </c>
      <c r="D337" s="8">
        <v>314.7</v>
      </c>
      <c r="E337">
        <v>24830</v>
      </c>
      <c r="F337">
        <v>2311</v>
      </c>
      <c r="G337">
        <v>3444</v>
      </c>
      <c r="H337">
        <v>22.01</v>
      </c>
      <c r="I337">
        <v>59.86</v>
      </c>
      <c r="J337">
        <v>2477</v>
      </c>
      <c r="K337">
        <v>1324.3</v>
      </c>
      <c r="L337">
        <v>35.81</v>
      </c>
      <c r="N337" s="14">
        <f>B336/B337-1</f>
        <v>1.1433741877107773E-2</v>
      </c>
      <c r="O337" s="14">
        <f>C336/C337-1</f>
        <v>1.3205907906168601E-2</v>
      </c>
      <c r="P337" s="14">
        <f>D336/D337-1</f>
        <v>1.0803940260565748E-2</v>
      </c>
    </row>
    <row r="338" spans="1:16">
      <c r="A338" s="83" t="s">
        <v>1378</v>
      </c>
      <c r="B338">
        <v>12188</v>
      </c>
      <c r="C338">
        <v>5767</v>
      </c>
      <c r="D338" s="8">
        <v>316.39999999999998</v>
      </c>
      <c r="E338">
        <v>24760</v>
      </c>
      <c r="F338">
        <v>2266</v>
      </c>
      <c r="G338">
        <v>3439</v>
      </c>
      <c r="H338">
        <v>21.82</v>
      </c>
      <c r="I338">
        <v>58.24</v>
      </c>
      <c r="J338">
        <v>2443</v>
      </c>
      <c r="K338">
        <v>1290.9000000000001</v>
      </c>
      <c r="L338">
        <v>34.93</v>
      </c>
      <c r="N338" s="14">
        <f>B337/B338-1</f>
        <v>-2.5434853954710013E-3</v>
      </c>
      <c r="O338" s="14">
        <f>C337/C338-1</f>
        <v>-2.0808045777700457E-3</v>
      </c>
      <c r="P338" s="14">
        <f>D337/D338-1</f>
        <v>-5.3729456384323804E-3</v>
      </c>
    </row>
    <row r="339" spans="1:16">
      <c r="A339" s="83" t="s">
        <v>1377</v>
      </c>
      <c r="B339">
        <v>12167</v>
      </c>
      <c r="C339">
        <v>5766</v>
      </c>
      <c r="D339" s="8">
        <v>316.3</v>
      </c>
      <c r="E339">
        <v>24830</v>
      </c>
      <c r="F339">
        <v>2259</v>
      </c>
      <c r="G339">
        <v>3446</v>
      </c>
      <c r="H339">
        <v>21.73</v>
      </c>
      <c r="I339">
        <v>58.12</v>
      </c>
      <c r="J339">
        <v>2426</v>
      </c>
      <c r="K339">
        <v>1287</v>
      </c>
      <c r="L339">
        <v>35.340000000000003</v>
      </c>
      <c r="N339" s="14">
        <f>B338/B339-1</f>
        <v>1.7259801101339178E-3</v>
      </c>
      <c r="O339" s="14">
        <f>C338/C339-1</f>
        <v>1.7343045438789062E-4</v>
      </c>
      <c r="P339" s="14">
        <f>D338/D339-1</f>
        <v>3.1615554852981731E-4</v>
      </c>
    </row>
    <row r="340" spans="1:16">
      <c r="A340" s="83" t="s">
        <v>1376</v>
      </c>
      <c r="B340">
        <v>12014</v>
      </c>
      <c r="C340">
        <v>5694</v>
      </c>
      <c r="D340" s="8">
        <v>311.2</v>
      </c>
      <c r="E340">
        <v>24490</v>
      </c>
      <c r="F340">
        <v>2219</v>
      </c>
      <c r="G340">
        <v>3406</v>
      </c>
      <c r="H340">
        <v>21.86</v>
      </c>
      <c r="I340">
        <v>58.28</v>
      </c>
      <c r="J340">
        <v>2441</v>
      </c>
      <c r="K340">
        <v>1289.5999999999999</v>
      </c>
      <c r="L340">
        <v>35.119999999999997</v>
      </c>
      <c r="N340" s="14">
        <f>B339/B340-1</f>
        <v>1.2735142333943683E-2</v>
      </c>
      <c r="O340" s="14">
        <f>C339/C340-1</f>
        <v>1.2644889357218192E-2</v>
      </c>
      <c r="P340" s="14">
        <f>D339/D340-1</f>
        <v>1.6388174807198119E-2</v>
      </c>
    </row>
    <row r="341" spans="1:16">
      <c r="A341" s="83" t="s">
        <v>1375</v>
      </c>
      <c r="B341">
        <v>12296</v>
      </c>
      <c r="C341">
        <v>5828</v>
      </c>
      <c r="D341" s="8">
        <v>316.7</v>
      </c>
      <c r="E341">
        <v>25100</v>
      </c>
      <c r="F341">
        <v>2283</v>
      </c>
      <c r="G341">
        <v>3507</v>
      </c>
      <c r="H341">
        <v>22.05</v>
      </c>
      <c r="I341">
        <v>58.93</v>
      </c>
      <c r="J341">
        <v>2477</v>
      </c>
      <c r="K341">
        <v>1258.4000000000001</v>
      </c>
      <c r="L341">
        <v>34.409999999999997</v>
      </c>
      <c r="N341" s="14">
        <f>B340/B341-1</f>
        <v>-2.293428757319449E-2</v>
      </c>
      <c r="O341" s="14">
        <f>C340/C341-1</f>
        <v>-2.2992450240219675E-2</v>
      </c>
      <c r="P341" s="14">
        <f>D340/D341-1</f>
        <v>-1.7366592990211593E-2</v>
      </c>
    </row>
    <row r="342" spans="1:16">
      <c r="A342" s="83" t="s">
        <v>1374</v>
      </c>
      <c r="B342">
        <v>12163</v>
      </c>
      <c r="C342">
        <v>5764</v>
      </c>
      <c r="D342" s="8">
        <v>310.89999999999998</v>
      </c>
      <c r="E342">
        <v>24690</v>
      </c>
      <c r="F342">
        <v>2258</v>
      </c>
      <c r="G342">
        <v>3468</v>
      </c>
      <c r="H342">
        <v>21.78</v>
      </c>
      <c r="I342">
        <v>59.09</v>
      </c>
      <c r="J342">
        <v>2472</v>
      </c>
      <c r="K342">
        <v>1269.9000000000001</v>
      </c>
      <c r="L342">
        <v>34.72</v>
      </c>
      <c r="N342" s="14">
        <f>B341/B342-1</f>
        <v>1.0934802269177091E-2</v>
      </c>
      <c r="O342" s="14">
        <f>C341/C342-1</f>
        <v>1.1103400416377474E-2</v>
      </c>
      <c r="P342" s="14">
        <f>D341/D342-1</f>
        <v>1.8655516243164971E-2</v>
      </c>
    </row>
    <row r="343" spans="1:16">
      <c r="A343" s="83" t="s">
        <v>1373</v>
      </c>
      <c r="B343">
        <v>12243</v>
      </c>
      <c r="C343">
        <v>5801</v>
      </c>
      <c r="D343" s="8">
        <v>315.2</v>
      </c>
      <c r="E343">
        <v>24560</v>
      </c>
      <c r="F343">
        <v>2275</v>
      </c>
      <c r="G343">
        <v>3452</v>
      </c>
      <c r="H343">
        <v>21.54</v>
      </c>
      <c r="I343">
        <v>59.06</v>
      </c>
      <c r="J343">
        <v>2473</v>
      </c>
      <c r="K343">
        <v>1255</v>
      </c>
      <c r="L343">
        <v>34.520000000000003</v>
      </c>
      <c r="N343" s="14">
        <f>B342/B343-1</f>
        <v>-6.5343461569876693E-3</v>
      </c>
      <c r="O343" s="14">
        <f>C342/C343-1</f>
        <v>-6.3782106533356586E-3</v>
      </c>
      <c r="P343" s="14">
        <f>D342/D343-1</f>
        <v>-1.3642131979695438E-2</v>
      </c>
    </row>
    <row r="344" spans="1:16">
      <c r="A344" s="83" t="s">
        <v>1372</v>
      </c>
      <c r="B344">
        <v>12628</v>
      </c>
      <c r="C344">
        <v>5987</v>
      </c>
      <c r="D344" s="8">
        <v>324.89999999999998</v>
      </c>
      <c r="E344">
        <v>25160</v>
      </c>
      <c r="F344">
        <v>2299</v>
      </c>
      <c r="G344">
        <v>3526</v>
      </c>
      <c r="H344">
        <v>21.6</v>
      </c>
      <c r="I344">
        <v>58.25</v>
      </c>
      <c r="J344">
        <v>2459</v>
      </c>
      <c r="K344">
        <v>1228.7</v>
      </c>
      <c r="L344">
        <v>34.47</v>
      </c>
      <c r="N344" s="14">
        <f>B343/B344-1</f>
        <v>-3.0487804878048808E-2</v>
      </c>
      <c r="O344" s="14">
        <f>C343/C344-1</f>
        <v>-3.106731251043926E-2</v>
      </c>
      <c r="P344" s="14">
        <f>D343/D344-1</f>
        <v>-2.9855340104647521E-2</v>
      </c>
    </row>
    <row r="345" spans="1:16">
      <c r="A345" s="83" t="s">
        <v>1371</v>
      </c>
      <c r="B345">
        <v>12397</v>
      </c>
      <c r="C345">
        <v>5872</v>
      </c>
      <c r="D345" s="8">
        <v>317.7</v>
      </c>
      <c r="E345">
        <v>24570</v>
      </c>
      <c r="F345">
        <v>2220</v>
      </c>
      <c r="G345">
        <v>3464</v>
      </c>
      <c r="H345">
        <v>21.41</v>
      </c>
      <c r="I345">
        <v>56.68</v>
      </c>
      <c r="J345">
        <v>2425</v>
      </c>
      <c r="K345">
        <v>1209.7</v>
      </c>
      <c r="L345">
        <v>34.17</v>
      </c>
      <c r="N345" s="14">
        <f>B344/B345-1</f>
        <v>1.8633540372670732E-2</v>
      </c>
      <c r="O345" s="14">
        <f>C344/C345-1</f>
        <v>1.9584468664850085E-2</v>
      </c>
      <c r="P345" s="14">
        <f>D344/D345-1</f>
        <v>2.2662889518413554E-2</v>
      </c>
    </row>
    <row r="346" spans="1:16">
      <c r="A346" s="83" t="s">
        <v>1370</v>
      </c>
      <c r="B346">
        <v>12368</v>
      </c>
      <c r="C346">
        <v>5841</v>
      </c>
      <c r="D346" s="8">
        <v>317.10000000000002</v>
      </c>
      <c r="E346">
        <v>24450</v>
      </c>
      <c r="F346">
        <v>2188</v>
      </c>
      <c r="G346">
        <v>3442</v>
      </c>
      <c r="H346">
        <v>21.36</v>
      </c>
      <c r="I346">
        <v>56.65</v>
      </c>
      <c r="J346">
        <v>2423</v>
      </c>
      <c r="K346">
        <v>1241.8</v>
      </c>
      <c r="L346">
        <v>35.04</v>
      </c>
      <c r="N346" s="14">
        <f>B345/B346-1</f>
        <v>2.3447606727038384E-3</v>
      </c>
      <c r="O346" s="14">
        <f>C345/C346-1</f>
        <v>5.3073103920562303E-3</v>
      </c>
      <c r="P346" s="14">
        <f>D345/D346-1</f>
        <v>1.8921475875117721E-3</v>
      </c>
    </row>
    <row r="347" spans="1:16">
      <c r="A347" s="83" t="s">
        <v>1369</v>
      </c>
      <c r="B347">
        <v>12734</v>
      </c>
      <c r="C347">
        <v>6035</v>
      </c>
      <c r="D347" s="8">
        <v>327.5</v>
      </c>
      <c r="E347">
        <v>25210</v>
      </c>
      <c r="F347">
        <v>2268</v>
      </c>
      <c r="G347">
        <v>3544</v>
      </c>
      <c r="H347">
        <v>21.39</v>
      </c>
      <c r="I347">
        <v>58.03</v>
      </c>
      <c r="J347">
        <v>2436</v>
      </c>
      <c r="K347">
        <v>1255.9000000000001</v>
      </c>
      <c r="L347">
        <v>36.090000000000003</v>
      </c>
      <c r="N347" s="14">
        <f>B346/B347-1</f>
        <v>-2.8741950683210282E-2</v>
      </c>
      <c r="O347" s="14">
        <f>C346/C347-1</f>
        <v>-3.2145816072908007E-2</v>
      </c>
      <c r="P347" s="14">
        <f>D346/D347-1</f>
        <v>-3.1755725190839579E-2</v>
      </c>
    </row>
    <row r="348" spans="1:16">
      <c r="A348" s="83" t="s">
        <v>1368</v>
      </c>
      <c r="B348">
        <v>12744</v>
      </c>
      <c r="C348">
        <v>6044</v>
      </c>
      <c r="D348" s="8">
        <v>328.3</v>
      </c>
      <c r="E348">
        <v>25230</v>
      </c>
      <c r="F348">
        <v>2275</v>
      </c>
      <c r="G348">
        <v>3544</v>
      </c>
      <c r="H348">
        <v>21.35</v>
      </c>
      <c r="I348">
        <v>56.76</v>
      </c>
      <c r="J348">
        <v>2428</v>
      </c>
      <c r="K348">
        <v>1253.7</v>
      </c>
      <c r="L348">
        <v>36.08</v>
      </c>
      <c r="N348" s="14">
        <f>B347/B348-1</f>
        <v>-7.8468298807277126E-4</v>
      </c>
      <c r="O348" s="14">
        <f>C347/C348-1</f>
        <v>-1.4890800794176151E-3</v>
      </c>
      <c r="P348" s="14">
        <f>D347/D348-1</f>
        <v>-2.4367956137679725E-3</v>
      </c>
    </row>
    <row r="349" spans="1:16">
      <c r="A349" s="83" t="s">
        <v>1367</v>
      </c>
      <c r="B349">
        <v>12780</v>
      </c>
      <c r="C349">
        <v>6074</v>
      </c>
      <c r="D349" s="8">
        <v>329.8</v>
      </c>
      <c r="E349">
        <v>25410</v>
      </c>
      <c r="F349">
        <v>2309</v>
      </c>
      <c r="G349">
        <v>3586</v>
      </c>
      <c r="H349">
        <v>21.25</v>
      </c>
      <c r="I349">
        <v>57.82</v>
      </c>
      <c r="J349">
        <v>2432</v>
      </c>
      <c r="K349">
        <v>1267.0999999999999</v>
      </c>
      <c r="L349">
        <v>36.43</v>
      </c>
      <c r="N349" s="14">
        <f>B348/B349-1</f>
        <v>-2.8169014084507005E-3</v>
      </c>
      <c r="O349" s="14">
        <f>C348/C349-1</f>
        <v>-4.9390846229832031E-3</v>
      </c>
      <c r="P349" s="14">
        <f>D348/D349-1</f>
        <v>-4.5482110369921003E-3</v>
      </c>
    </row>
    <row r="350" spans="1:16">
      <c r="A350" s="83" t="s">
        <v>1366</v>
      </c>
      <c r="B350">
        <v>12832</v>
      </c>
      <c r="C350">
        <v>6078</v>
      </c>
      <c r="D350" s="8">
        <v>329.9</v>
      </c>
      <c r="E350">
        <v>25700</v>
      </c>
      <c r="F350">
        <v>2322</v>
      </c>
      <c r="G350">
        <v>3592</v>
      </c>
      <c r="H350">
        <v>21.21</v>
      </c>
      <c r="I350">
        <v>58.7</v>
      </c>
      <c r="J350">
        <v>2439</v>
      </c>
      <c r="K350">
        <v>1277.9000000000001</v>
      </c>
      <c r="L350">
        <v>36.44</v>
      </c>
      <c r="N350" s="14">
        <f>B349/B350-1</f>
        <v>-4.0523690773067722E-3</v>
      </c>
      <c r="O350" s="14">
        <f>C349/C350-1</f>
        <v>-6.5811122079628692E-4</v>
      </c>
      <c r="P350" s="14">
        <f>D349/D350-1</f>
        <v>-3.0312215822969613E-4</v>
      </c>
    </row>
    <row r="351" spans="1:16">
      <c r="A351" s="83" t="s">
        <v>1365</v>
      </c>
      <c r="B351">
        <v>12602</v>
      </c>
      <c r="C351">
        <v>5985</v>
      </c>
      <c r="D351" s="8">
        <v>322.5</v>
      </c>
      <c r="E351">
        <v>25210</v>
      </c>
      <c r="F351">
        <v>2275</v>
      </c>
      <c r="G351">
        <v>3579</v>
      </c>
      <c r="H351">
        <v>21.07</v>
      </c>
      <c r="I351">
        <v>57.79</v>
      </c>
      <c r="J351">
        <v>2416</v>
      </c>
      <c r="K351">
        <v>1268.5999999999999</v>
      </c>
      <c r="L351">
        <v>36.46</v>
      </c>
      <c r="N351" s="14">
        <f>B350/B351-1</f>
        <v>1.8251071258530427E-2</v>
      </c>
      <c r="O351" s="14">
        <f>C350/C351-1</f>
        <v>1.5538847117794408E-2</v>
      </c>
      <c r="P351" s="14">
        <f>D350/D351-1</f>
        <v>2.2945736434108355E-2</v>
      </c>
    </row>
    <row r="352" spans="1:16">
      <c r="A352" s="83" t="s">
        <v>1364</v>
      </c>
      <c r="B352">
        <v>12640</v>
      </c>
      <c r="C352">
        <v>6002</v>
      </c>
      <c r="D352" s="8">
        <v>323.10000000000002</v>
      </c>
      <c r="E352">
        <v>25030</v>
      </c>
      <c r="F352">
        <v>2222</v>
      </c>
      <c r="G352">
        <v>3587</v>
      </c>
      <c r="H352">
        <v>20.81</v>
      </c>
      <c r="I352">
        <v>56.65</v>
      </c>
      <c r="J352">
        <v>2382</v>
      </c>
      <c r="K352">
        <v>1255.7</v>
      </c>
      <c r="L352">
        <v>36.03</v>
      </c>
      <c r="N352" s="14">
        <f>B351/B352-1</f>
        <v>-3.0063291139240667E-3</v>
      </c>
      <c r="O352" s="14">
        <f>C351/C352-1</f>
        <v>-2.8323892035988507E-3</v>
      </c>
      <c r="P352" s="14">
        <f>D351/D352-1</f>
        <v>-1.8570102135562205E-3</v>
      </c>
    </row>
    <row r="353" spans="1:16">
      <c r="A353" s="83" t="s">
        <v>1363</v>
      </c>
      <c r="B353">
        <v>12764</v>
      </c>
      <c r="C353">
        <v>6092</v>
      </c>
      <c r="D353" s="8">
        <v>326</v>
      </c>
      <c r="E353">
        <v>24950</v>
      </c>
      <c r="F353">
        <v>2210</v>
      </c>
      <c r="G353">
        <v>3638</v>
      </c>
      <c r="H353">
        <v>20.87</v>
      </c>
      <c r="I353">
        <v>56.8</v>
      </c>
      <c r="J353">
        <v>2391</v>
      </c>
      <c r="K353">
        <v>1228</v>
      </c>
      <c r="L353">
        <v>36.17</v>
      </c>
      <c r="N353" s="14">
        <f>B352/B353-1</f>
        <v>-9.7148229395174202E-3</v>
      </c>
      <c r="O353" s="14">
        <f>C352/C353-1</f>
        <v>-1.4773473407747817E-2</v>
      </c>
      <c r="P353" s="14">
        <f>D352/D353-1</f>
        <v>-8.8957055214723413E-3</v>
      </c>
    </row>
    <row r="354" spans="1:16">
      <c r="A354" s="83" t="s">
        <v>1362</v>
      </c>
      <c r="B354">
        <v>12743</v>
      </c>
      <c r="C354">
        <v>6094</v>
      </c>
      <c r="D354" s="8">
        <v>324.3</v>
      </c>
      <c r="E354">
        <v>25160</v>
      </c>
      <c r="F354">
        <v>2129</v>
      </c>
      <c r="G354">
        <v>3659</v>
      </c>
      <c r="H354">
        <v>20.94</v>
      </c>
      <c r="I354">
        <v>56.31</v>
      </c>
      <c r="J354">
        <v>2399</v>
      </c>
      <c r="K354">
        <v>1228</v>
      </c>
      <c r="L354">
        <v>35.950000000000003</v>
      </c>
      <c r="N354" s="14">
        <f>B353/B354-1</f>
        <v>1.6479635878521304E-3</v>
      </c>
      <c r="O354" s="14">
        <f>C353/C354-1</f>
        <v>-3.2819166393172061E-4</v>
      </c>
      <c r="P354" s="14">
        <f>D353/D354-1</f>
        <v>5.2420598211531111E-3</v>
      </c>
    </row>
    <row r="355" spans="1:16">
      <c r="A355" s="83" t="s">
        <v>1361</v>
      </c>
      <c r="B355">
        <v>12446</v>
      </c>
      <c r="C355">
        <v>6004</v>
      </c>
      <c r="D355" s="8">
        <v>316.7</v>
      </c>
      <c r="E355">
        <v>24620</v>
      </c>
      <c r="F355">
        <v>2093</v>
      </c>
      <c r="G355">
        <v>3560</v>
      </c>
      <c r="H355">
        <v>20.94</v>
      </c>
      <c r="I355">
        <v>55.81</v>
      </c>
      <c r="J355">
        <v>2384</v>
      </c>
      <c r="K355">
        <v>1267.2</v>
      </c>
      <c r="L355">
        <v>37.4</v>
      </c>
      <c r="N355" s="14">
        <f>B354/B355-1</f>
        <v>2.3863088542503519E-2</v>
      </c>
      <c r="O355" s="14">
        <f>C354/C355-1</f>
        <v>1.4990006662225275E-2</v>
      </c>
      <c r="P355" s="14">
        <f>D354/D355-1</f>
        <v>2.3997473950110537E-2</v>
      </c>
    </row>
    <row r="356" spans="1:16">
      <c r="A356" s="83" t="s">
        <v>1360</v>
      </c>
      <c r="B356">
        <v>12061</v>
      </c>
      <c r="C356">
        <v>5824</v>
      </c>
      <c r="D356" s="8">
        <v>306.5</v>
      </c>
      <c r="E356">
        <v>23990</v>
      </c>
      <c r="F356">
        <v>2017</v>
      </c>
      <c r="G356">
        <v>3440</v>
      </c>
      <c r="H356">
        <v>20.53</v>
      </c>
      <c r="I356">
        <v>54.31</v>
      </c>
      <c r="J356">
        <v>2349</v>
      </c>
      <c r="K356">
        <v>1285</v>
      </c>
      <c r="L356">
        <v>38.58</v>
      </c>
      <c r="N356" s="14">
        <f>B355/B356-1</f>
        <v>3.1921067904817191E-2</v>
      </c>
      <c r="O356" s="14">
        <f>C355/C356-1</f>
        <v>3.0906593406593297E-2</v>
      </c>
      <c r="P356" s="14">
        <f>D355/D356-1</f>
        <v>3.3278955954322953E-2</v>
      </c>
    </row>
    <row r="357" spans="1:16">
      <c r="A357" s="83" t="s">
        <v>1359</v>
      </c>
      <c r="B357">
        <v>12101</v>
      </c>
      <c r="C357">
        <v>5854</v>
      </c>
      <c r="D357" s="8">
        <v>308.89999999999998</v>
      </c>
      <c r="E357">
        <v>24270</v>
      </c>
      <c r="F357">
        <v>2023</v>
      </c>
      <c r="G357">
        <v>3448</v>
      </c>
      <c r="H357">
        <v>20.51</v>
      </c>
      <c r="I357">
        <v>53.72</v>
      </c>
      <c r="J357">
        <v>2329</v>
      </c>
      <c r="K357">
        <v>1287.0999999999999</v>
      </c>
      <c r="L357">
        <v>38.86</v>
      </c>
      <c r="N357" s="14">
        <f>B356/B357-1</f>
        <v>-3.3055119411619094E-3</v>
      </c>
      <c r="O357" s="14">
        <f>C356/C357-1</f>
        <v>-5.1247010591048969E-3</v>
      </c>
      <c r="P357" s="14">
        <f>D356/D357-1</f>
        <v>-7.7695046940756685E-3</v>
      </c>
    </row>
    <row r="358" spans="1:16">
      <c r="A358" s="83" t="s">
        <v>1358</v>
      </c>
      <c r="B358">
        <v>12231</v>
      </c>
      <c r="C358">
        <v>5910</v>
      </c>
      <c r="D358" s="8">
        <v>311.7</v>
      </c>
      <c r="E358">
        <v>24200</v>
      </c>
      <c r="F358">
        <v>2046</v>
      </c>
      <c r="G358">
        <v>3496</v>
      </c>
      <c r="H358">
        <v>20.7</v>
      </c>
      <c r="I358">
        <v>54.26</v>
      </c>
      <c r="J358">
        <v>2356</v>
      </c>
      <c r="K358">
        <v>1254</v>
      </c>
      <c r="L358">
        <v>38.340000000000003</v>
      </c>
      <c r="N358" s="14">
        <f>B357/B358-1</f>
        <v>-1.0628730275529352E-2</v>
      </c>
      <c r="O358" s="14">
        <f>C357/C358-1</f>
        <v>-9.4754653130287858E-3</v>
      </c>
      <c r="P358" s="14">
        <f>D357/D358-1</f>
        <v>-8.9829964709656762E-3</v>
      </c>
    </row>
    <row r="359" spans="1:16">
      <c r="A359" s="83" t="s">
        <v>1357</v>
      </c>
      <c r="B359">
        <v>12308</v>
      </c>
      <c r="C359">
        <v>5953</v>
      </c>
      <c r="D359" s="8">
        <v>314</v>
      </c>
      <c r="E359">
        <v>23900</v>
      </c>
      <c r="F359">
        <v>2047</v>
      </c>
      <c r="G359">
        <v>3501</v>
      </c>
      <c r="H359">
        <v>20.71</v>
      </c>
      <c r="I359">
        <v>54.47</v>
      </c>
      <c r="J359">
        <v>2368</v>
      </c>
      <c r="K359">
        <v>1249.3</v>
      </c>
      <c r="L359">
        <v>37.47</v>
      </c>
      <c r="N359" s="14">
        <f>B358/B359-1</f>
        <v>-6.2560935976601062E-3</v>
      </c>
      <c r="O359" s="14">
        <f>C358/C359-1</f>
        <v>-7.2232487821266567E-3</v>
      </c>
      <c r="P359" s="14">
        <f>D358/D359-1</f>
        <v>-7.3248407643312641E-3</v>
      </c>
    </row>
    <row r="360" spans="1:16">
      <c r="A360" s="83" t="s">
        <v>1356</v>
      </c>
      <c r="B360">
        <v>12048</v>
      </c>
      <c r="C360">
        <v>5852</v>
      </c>
      <c r="D360" s="8">
        <v>307</v>
      </c>
      <c r="E360">
        <v>23540</v>
      </c>
      <c r="F360">
        <v>2003</v>
      </c>
      <c r="G360">
        <v>3444</v>
      </c>
      <c r="H360">
        <v>20.62</v>
      </c>
      <c r="I360">
        <v>53.68</v>
      </c>
      <c r="J360">
        <v>2344</v>
      </c>
      <c r="K360">
        <v>1247.4000000000001</v>
      </c>
      <c r="L360">
        <v>37.159999999999997</v>
      </c>
      <c r="N360" s="14">
        <f>B359/B360-1</f>
        <v>2.1580345285524549E-2</v>
      </c>
      <c r="O360" s="14">
        <f>C359/C360-1</f>
        <v>1.7259056732740863E-2</v>
      </c>
      <c r="P360" s="14">
        <f>D359/D360-1</f>
        <v>2.2801302931596101E-2</v>
      </c>
    </row>
    <row r="361" spans="1:16">
      <c r="A361" s="83" t="s">
        <v>1355</v>
      </c>
      <c r="B361">
        <v>12098</v>
      </c>
      <c r="C361">
        <v>5867</v>
      </c>
      <c r="D361" s="8">
        <v>306.89999999999998</v>
      </c>
      <c r="E361">
        <v>23690</v>
      </c>
      <c r="F361">
        <v>1999</v>
      </c>
      <c r="G361">
        <v>3448</v>
      </c>
      <c r="H361">
        <v>20.95</v>
      </c>
      <c r="I361">
        <v>54.17</v>
      </c>
      <c r="J361">
        <v>2378</v>
      </c>
      <c r="K361">
        <v>1228.7</v>
      </c>
      <c r="L361">
        <v>36.78</v>
      </c>
      <c r="N361" s="14">
        <f>B360/B361-1</f>
        <v>-4.1329145313274696E-3</v>
      </c>
      <c r="O361" s="14">
        <f>C360/C361-1</f>
        <v>-2.5566729163115642E-3</v>
      </c>
      <c r="P361" s="14">
        <f>D360/D361-1</f>
        <v>3.258390355165286E-4</v>
      </c>
    </row>
    <row r="362" spans="1:16">
      <c r="A362" s="83" t="s">
        <v>1354</v>
      </c>
      <c r="B362">
        <v>11960</v>
      </c>
      <c r="C362">
        <v>5803</v>
      </c>
      <c r="D362" s="8">
        <v>304.2</v>
      </c>
      <c r="E362">
        <v>23330</v>
      </c>
      <c r="F362">
        <v>1968</v>
      </c>
      <c r="G362">
        <v>3416</v>
      </c>
      <c r="H362">
        <v>20.84</v>
      </c>
      <c r="I362">
        <v>53.67</v>
      </c>
      <c r="J362">
        <v>2373</v>
      </c>
      <c r="K362">
        <v>1204.3</v>
      </c>
      <c r="L362">
        <v>36.18</v>
      </c>
      <c r="N362" s="14">
        <f>B361/B362-1</f>
        <v>1.1538461538461497E-2</v>
      </c>
      <c r="O362" s="14">
        <f>C361/C362-1</f>
        <v>1.102877821816306E-2</v>
      </c>
      <c r="P362" s="14">
        <f>D361/D362-1</f>
        <v>8.8757396449703485E-3</v>
      </c>
    </row>
    <row r="363" spans="1:16">
      <c r="A363" s="83" t="s">
        <v>1353</v>
      </c>
      <c r="B363">
        <v>12037</v>
      </c>
      <c r="C363">
        <v>5834</v>
      </c>
      <c r="D363" s="8">
        <v>307</v>
      </c>
      <c r="E363">
        <v>23440</v>
      </c>
      <c r="F363">
        <v>1927</v>
      </c>
      <c r="G363">
        <v>3403</v>
      </c>
      <c r="H363">
        <v>20.97</v>
      </c>
      <c r="I363">
        <v>53.58</v>
      </c>
      <c r="J363">
        <v>2383</v>
      </c>
      <c r="K363">
        <v>1234.4000000000001</v>
      </c>
      <c r="L363">
        <v>37.31</v>
      </c>
      <c r="N363" s="14">
        <f>B362/B363-1</f>
        <v>-6.3969427598238315E-3</v>
      </c>
      <c r="O363" s="14">
        <f>C362/C363-1</f>
        <v>-5.3136784367501244E-3</v>
      </c>
      <c r="P363" s="14">
        <f>D362/D363-1</f>
        <v>-9.1205211726385071E-3</v>
      </c>
    </row>
    <row r="364" spans="1:16">
      <c r="A364" s="83" t="s">
        <v>1352</v>
      </c>
      <c r="B364">
        <v>11819</v>
      </c>
      <c r="C364">
        <v>5726</v>
      </c>
      <c r="D364" s="8">
        <v>302.8</v>
      </c>
      <c r="E364">
        <v>23350</v>
      </c>
      <c r="F364">
        <v>1886</v>
      </c>
      <c r="G364">
        <v>3304</v>
      </c>
      <c r="H364">
        <v>20.75</v>
      </c>
      <c r="I364">
        <v>53.17</v>
      </c>
      <c r="J364">
        <v>2367</v>
      </c>
      <c r="K364">
        <v>1258.2</v>
      </c>
      <c r="L364">
        <v>38.22</v>
      </c>
      <c r="N364" s="14">
        <f>B363/B364-1</f>
        <v>1.8444876893138229E-2</v>
      </c>
      <c r="O364" s="14">
        <f>C363/C364-1</f>
        <v>1.8861334264757224E-2</v>
      </c>
      <c r="P364" s="14">
        <f>D363/D364-1</f>
        <v>1.3870541611624709E-2</v>
      </c>
    </row>
    <row r="365" spans="1:16">
      <c r="A365" s="83" t="s">
        <v>1351</v>
      </c>
      <c r="B365">
        <v>11759</v>
      </c>
      <c r="C365">
        <v>5703</v>
      </c>
      <c r="D365" s="8">
        <v>301.8</v>
      </c>
      <c r="E365">
        <v>23300</v>
      </c>
      <c r="F365">
        <v>1888</v>
      </c>
      <c r="G365">
        <v>3309</v>
      </c>
      <c r="H365">
        <v>20.55</v>
      </c>
      <c r="I365">
        <v>53.08</v>
      </c>
      <c r="J365">
        <v>2351</v>
      </c>
      <c r="K365">
        <v>1236.2</v>
      </c>
      <c r="L365">
        <v>37.49</v>
      </c>
      <c r="N365" s="14">
        <f>B364/B365-1</f>
        <v>5.102474700229509E-3</v>
      </c>
      <c r="O365" s="14">
        <f>C364/C365-1</f>
        <v>4.0329651060844185E-3</v>
      </c>
      <c r="P365" s="14">
        <f>D364/D365-1</f>
        <v>3.3134526176274992E-3</v>
      </c>
    </row>
    <row r="366" spans="1:16">
      <c r="A366" s="83" t="s">
        <v>1350</v>
      </c>
      <c r="B366">
        <v>11679</v>
      </c>
      <c r="C366">
        <v>5661</v>
      </c>
      <c r="D366" s="8">
        <v>299.10000000000002</v>
      </c>
      <c r="E366">
        <v>23030</v>
      </c>
      <c r="F366">
        <v>1871</v>
      </c>
      <c r="G366">
        <v>3271</v>
      </c>
      <c r="H366">
        <v>20.27</v>
      </c>
      <c r="I366">
        <v>52.3</v>
      </c>
      <c r="J366">
        <v>2316</v>
      </c>
      <c r="K366">
        <v>1233</v>
      </c>
      <c r="L366">
        <v>37.32</v>
      </c>
      <c r="N366" s="14">
        <f>B365/B366-1</f>
        <v>6.8499015326655144E-3</v>
      </c>
      <c r="O366" s="14">
        <f>C365/C366-1</f>
        <v>7.4191838897721407E-3</v>
      </c>
      <c r="P366" s="14">
        <f>D365/D366-1</f>
        <v>9.0270812437311942E-3</v>
      </c>
    </row>
    <row r="367" spans="1:16">
      <c r="A367" s="83" t="s">
        <v>1349</v>
      </c>
      <c r="B367">
        <v>11662</v>
      </c>
      <c r="C367">
        <v>5654</v>
      </c>
      <c r="D367" s="8">
        <v>297.7</v>
      </c>
      <c r="E367">
        <v>22650</v>
      </c>
      <c r="F367">
        <v>1855</v>
      </c>
      <c r="G367">
        <v>3273</v>
      </c>
      <c r="H367">
        <v>20.05</v>
      </c>
      <c r="I367">
        <v>51.52</v>
      </c>
      <c r="J367">
        <v>2297</v>
      </c>
      <c r="K367">
        <v>1218.9000000000001</v>
      </c>
      <c r="L367">
        <v>36.369999999999997</v>
      </c>
      <c r="N367" s="14">
        <f>B366/B367-1</f>
        <v>1.4577259475219151E-3</v>
      </c>
      <c r="O367" s="14">
        <f>C366/C367-1</f>
        <v>1.2380615493456926E-3</v>
      </c>
      <c r="P367" s="14">
        <f>D366/D367-1</f>
        <v>4.7027208599261794E-3</v>
      </c>
    </row>
    <row r="368" spans="1:16">
      <c r="A368" s="83" t="s">
        <v>1348</v>
      </c>
      <c r="B368">
        <v>11820</v>
      </c>
      <c r="C368">
        <v>5750</v>
      </c>
      <c r="D368" s="8">
        <v>303.3</v>
      </c>
      <c r="E368">
        <v>22880</v>
      </c>
      <c r="F368">
        <v>1858</v>
      </c>
      <c r="G368">
        <v>3303</v>
      </c>
      <c r="H368">
        <v>20.079999999999998</v>
      </c>
      <c r="I368">
        <v>51.62</v>
      </c>
      <c r="J368">
        <v>2295</v>
      </c>
      <c r="K368">
        <v>1189.7</v>
      </c>
      <c r="L368">
        <v>35.74</v>
      </c>
      <c r="N368" s="14">
        <f>B367/B368-1</f>
        <v>-1.3367174280879857E-2</v>
      </c>
      <c r="O368" s="14">
        <f>C367/C368-1</f>
        <v>-1.6695652173913E-2</v>
      </c>
      <c r="P368" s="14">
        <f>D367/D368-1</f>
        <v>-1.8463567424991778E-2</v>
      </c>
    </row>
    <row r="369" spans="1:16">
      <c r="A369" s="83" t="s">
        <v>1347</v>
      </c>
      <c r="B369">
        <v>11603</v>
      </c>
      <c r="C369">
        <v>5661</v>
      </c>
      <c r="D369" s="8">
        <v>299.3</v>
      </c>
      <c r="E369">
        <v>22650</v>
      </c>
      <c r="F369">
        <v>1836</v>
      </c>
      <c r="G369">
        <v>3299</v>
      </c>
      <c r="H369">
        <v>19.79</v>
      </c>
      <c r="I369">
        <v>50.58</v>
      </c>
      <c r="J369">
        <v>2271</v>
      </c>
      <c r="K369">
        <v>1209.0999999999999</v>
      </c>
      <c r="L369">
        <v>36.25</v>
      </c>
      <c r="N369" s="14">
        <f>B368/B369-1</f>
        <v>1.8702059812117477E-2</v>
      </c>
      <c r="O369" s="14">
        <f>C368/C369-1</f>
        <v>1.5721603956898145E-2</v>
      </c>
      <c r="P369" s="14">
        <f>D368/D369-1</f>
        <v>1.3364517206815973E-2</v>
      </c>
    </row>
    <row r="370" spans="1:16">
      <c r="A370" s="83" t="s">
        <v>1346</v>
      </c>
      <c r="B370">
        <v>11615</v>
      </c>
      <c r="C370">
        <v>5660</v>
      </c>
      <c r="D370" s="8">
        <v>299.89999999999998</v>
      </c>
      <c r="E370">
        <v>22500</v>
      </c>
      <c r="F370">
        <v>1841</v>
      </c>
      <c r="G370">
        <v>3324</v>
      </c>
      <c r="H370">
        <v>19.88</v>
      </c>
      <c r="I370">
        <v>50.62</v>
      </c>
      <c r="J370">
        <v>2275</v>
      </c>
      <c r="K370">
        <v>1198.3</v>
      </c>
      <c r="L370">
        <v>36.159999999999997</v>
      </c>
      <c r="N370" s="14">
        <f>B369/B370-1</f>
        <v>-1.0331467929401983E-3</v>
      </c>
      <c r="O370" s="14">
        <f>C369/C370-1</f>
        <v>1.7667844522972764E-4</v>
      </c>
      <c r="P370" s="14">
        <f>D369/D370-1</f>
        <v>-2.0006668889628321E-3</v>
      </c>
    </row>
    <row r="371" spans="1:16">
      <c r="A371" s="83" t="s">
        <v>1345</v>
      </c>
      <c r="B371">
        <v>11608</v>
      </c>
      <c r="C371">
        <v>5646</v>
      </c>
      <c r="D371" s="8">
        <v>300.10000000000002</v>
      </c>
      <c r="E371">
        <v>22260</v>
      </c>
      <c r="F371">
        <v>1839</v>
      </c>
      <c r="G371">
        <v>3321</v>
      </c>
      <c r="H371">
        <v>19.97</v>
      </c>
      <c r="I371">
        <v>50.13</v>
      </c>
      <c r="J371">
        <v>2277</v>
      </c>
      <c r="K371">
        <v>1172.5</v>
      </c>
      <c r="L371">
        <v>35.729999999999997</v>
      </c>
      <c r="N371" s="14">
        <f>B370/B371-1</f>
        <v>6.0303239145409471E-4</v>
      </c>
      <c r="O371" s="14">
        <f>C370/C371-1</f>
        <v>2.4796315975912364E-3</v>
      </c>
      <c r="P371" s="14">
        <f>D370/D371-1</f>
        <v>-6.6644451849395825E-4</v>
      </c>
    </row>
    <row r="372" spans="1:16">
      <c r="A372" s="83" t="s">
        <v>1344</v>
      </c>
      <c r="B372">
        <v>11481</v>
      </c>
      <c r="C372">
        <v>5588</v>
      </c>
      <c r="D372" s="8">
        <v>297.10000000000002</v>
      </c>
      <c r="E372">
        <v>22190</v>
      </c>
      <c r="F372">
        <v>1812</v>
      </c>
      <c r="G372">
        <v>3291</v>
      </c>
      <c r="H372">
        <v>19.850000000000001</v>
      </c>
      <c r="I372">
        <v>49.28</v>
      </c>
      <c r="J372">
        <v>2239</v>
      </c>
      <c r="K372">
        <v>1151.9000000000001</v>
      </c>
      <c r="L372">
        <v>35.35</v>
      </c>
      <c r="N372" s="14">
        <f>B371/B372-1</f>
        <v>1.1061754202595697E-2</v>
      </c>
      <c r="O372" s="14">
        <f>C371/C372-1</f>
        <v>1.0379384395132529E-2</v>
      </c>
      <c r="P372" s="14">
        <f>D371/D372-1</f>
        <v>1.009761023224498E-2</v>
      </c>
    </row>
    <row r="373" spans="1:16">
      <c r="A373" s="83" t="s">
        <v>1343</v>
      </c>
      <c r="B373">
        <v>11427</v>
      </c>
      <c r="C373">
        <v>5573</v>
      </c>
      <c r="D373" s="8">
        <v>296.5</v>
      </c>
      <c r="E373">
        <v>22090</v>
      </c>
      <c r="F373">
        <v>1788</v>
      </c>
      <c r="G373">
        <v>3274</v>
      </c>
      <c r="H373">
        <v>19.91</v>
      </c>
      <c r="I373">
        <v>49.31</v>
      </c>
      <c r="J373">
        <v>2264</v>
      </c>
      <c r="K373">
        <v>1132.4000000000001</v>
      </c>
      <c r="L373">
        <v>34.909999999999997</v>
      </c>
      <c r="N373" s="14">
        <f>B372/B373-1</f>
        <v>4.7256497768444206E-3</v>
      </c>
      <c r="O373" s="14">
        <f>C372/C373-1</f>
        <v>2.6915485375920145E-3</v>
      </c>
      <c r="P373" s="14">
        <f>D372/D373-1</f>
        <v>2.0236087689713411E-3</v>
      </c>
    </row>
    <row r="374" spans="1:16">
      <c r="A374" s="83" t="s">
        <v>1342</v>
      </c>
      <c r="B374">
        <v>11379</v>
      </c>
      <c r="C374">
        <v>5551</v>
      </c>
      <c r="D374" s="8">
        <v>295.89999999999998</v>
      </c>
      <c r="E374">
        <v>21820</v>
      </c>
      <c r="F374">
        <v>1767</v>
      </c>
      <c r="G374">
        <v>3259</v>
      </c>
      <c r="H374">
        <v>19.82</v>
      </c>
      <c r="I374">
        <v>49.09</v>
      </c>
      <c r="J374">
        <v>2258</v>
      </c>
      <c r="K374">
        <v>1134</v>
      </c>
      <c r="L374">
        <v>35.07</v>
      </c>
      <c r="N374" s="14">
        <f>B373/B374-1</f>
        <v>4.2182968626416351E-3</v>
      </c>
      <c r="O374" s="14">
        <f>C373/C374-1</f>
        <v>3.9632498648891623E-3</v>
      </c>
      <c r="P374" s="14">
        <f>D373/D374-1</f>
        <v>2.027712064886833E-3</v>
      </c>
    </row>
    <row r="375" spans="1:16">
      <c r="A375" s="83" t="s">
        <v>1341</v>
      </c>
      <c r="B375">
        <v>11193</v>
      </c>
      <c r="C375">
        <v>5453</v>
      </c>
      <c r="D375" s="8">
        <v>290.8</v>
      </c>
      <c r="E375">
        <v>21660</v>
      </c>
      <c r="F375">
        <v>1753</v>
      </c>
      <c r="G375">
        <v>3198</v>
      </c>
      <c r="H375">
        <v>19.670000000000002</v>
      </c>
      <c r="I375">
        <v>48.82</v>
      </c>
      <c r="J375">
        <v>2260</v>
      </c>
      <c r="K375">
        <v>1158</v>
      </c>
      <c r="L375">
        <v>35.46</v>
      </c>
      <c r="N375" s="14">
        <f>B374/B375-1</f>
        <v>1.6617528812650662E-2</v>
      </c>
      <c r="O375" s="14">
        <f>C374/C375-1</f>
        <v>1.797175866495504E-2</v>
      </c>
      <c r="P375" s="14">
        <f>D374/D375-1</f>
        <v>1.7537826685006808E-2</v>
      </c>
    </row>
    <row r="376" spans="1:16">
      <c r="A376" s="83" t="s">
        <v>1340</v>
      </c>
      <c r="B376">
        <v>10509</v>
      </c>
      <c r="C376">
        <v>5117</v>
      </c>
      <c r="D376" s="8">
        <v>273.2</v>
      </c>
      <c r="E376">
        <v>20530</v>
      </c>
      <c r="F376">
        <v>1686</v>
      </c>
      <c r="G376">
        <v>3015</v>
      </c>
      <c r="H376">
        <v>19.149999999999999</v>
      </c>
      <c r="I376">
        <v>47.32</v>
      </c>
      <c r="J376">
        <v>2192</v>
      </c>
      <c r="K376">
        <v>1174.2</v>
      </c>
      <c r="L376">
        <v>35.4</v>
      </c>
      <c r="N376" s="14">
        <f>B375/B376-1</f>
        <v>6.5087068227233758E-2</v>
      </c>
      <c r="O376" s="14">
        <f>C375/C376-1</f>
        <v>6.5663474692202461E-2</v>
      </c>
      <c r="P376" s="14">
        <f>D375/D376-1</f>
        <v>6.4421669106881518E-2</v>
      </c>
    </row>
    <row r="377" spans="1:16">
      <c r="A377" s="83" t="s">
        <v>1339</v>
      </c>
      <c r="B377">
        <v>10698</v>
      </c>
      <c r="C377">
        <v>5208</v>
      </c>
      <c r="D377" s="8">
        <v>277</v>
      </c>
      <c r="E377">
        <v>20910</v>
      </c>
      <c r="F377">
        <v>1727</v>
      </c>
      <c r="G377">
        <v>3048</v>
      </c>
      <c r="H377">
        <v>19.170000000000002</v>
      </c>
      <c r="I377">
        <v>48.68</v>
      </c>
      <c r="J377">
        <v>2213</v>
      </c>
      <c r="K377">
        <v>1183.8</v>
      </c>
      <c r="L377">
        <v>35.78</v>
      </c>
      <c r="N377" s="14">
        <f>B376/B377-1</f>
        <v>-1.7666853617498646E-2</v>
      </c>
      <c r="O377" s="14">
        <f>C376/C377-1</f>
        <v>-1.7473118279569877E-2</v>
      </c>
      <c r="P377" s="14">
        <f>D376/D377-1</f>
        <v>-1.3718411552346654E-2</v>
      </c>
    </row>
    <row r="378" spans="1:16">
      <c r="A378" s="83" t="s">
        <v>1338</v>
      </c>
      <c r="B378">
        <v>10668</v>
      </c>
      <c r="C378">
        <v>5191</v>
      </c>
      <c r="D378" s="8">
        <v>276.7</v>
      </c>
      <c r="E378">
        <v>20520</v>
      </c>
      <c r="F378">
        <v>1736</v>
      </c>
      <c r="G378">
        <v>3021</v>
      </c>
      <c r="H378">
        <v>18.88</v>
      </c>
      <c r="I378">
        <v>48.13</v>
      </c>
      <c r="J378">
        <v>2182</v>
      </c>
      <c r="K378">
        <v>1208.7</v>
      </c>
      <c r="L378">
        <v>36.65</v>
      </c>
      <c r="N378" s="14">
        <f>B377/B378-1</f>
        <v>2.8121484814398467E-3</v>
      </c>
      <c r="O378" s="14">
        <f>C377/C378-1</f>
        <v>3.2748988634174747E-3</v>
      </c>
      <c r="P378" s="14">
        <f>D377/D378-1</f>
        <v>1.0842067220817597E-3</v>
      </c>
    </row>
    <row r="379" spans="1:16">
      <c r="A379" s="83" t="s">
        <v>1337</v>
      </c>
      <c r="B379">
        <v>10682</v>
      </c>
      <c r="C379">
        <v>5193</v>
      </c>
      <c r="D379" s="8">
        <v>278.10000000000002</v>
      </c>
      <c r="E379">
        <v>20380</v>
      </c>
      <c r="F379">
        <v>1695</v>
      </c>
      <c r="G379">
        <v>3030</v>
      </c>
      <c r="H379">
        <v>18.809999999999999</v>
      </c>
      <c r="I379">
        <v>47.44</v>
      </c>
      <c r="J379">
        <v>2165</v>
      </c>
      <c r="K379">
        <v>1227.7</v>
      </c>
      <c r="L379">
        <v>36.450000000000003</v>
      </c>
      <c r="N379" s="14">
        <f>B378/B379-1</f>
        <v>-1.3106159895150959E-3</v>
      </c>
      <c r="O379" s="14">
        <f>C378/C379-1</f>
        <v>-3.8513383400728962E-4</v>
      </c>
      <c r="P379" s="14">
        <f>D378/D379-1</f>
        <v>-5.0341603739663121E-3</v>
      </c>
    </row>
    <row r="380" spans="1:16">
      <c r="A380" s="83" t="s">
        <v>1336</v>
      </c>
      <c r="B380">
        <v>10267</v>
      </c>
      <c r="C380">
        <v>4994</v>
      </c>
      <c r="D380" s="8">
        <v>265.2</v>
      </c>
      <c r="E380">
        <v>20430</v>
      </c>
      <c r="F380">
        <v>1691</v>
      </c>
      <c r="G380">
        <v>2955</v>
      </c>
      <c r="H380">
        <v>17.940000000000001</v>
      </c>
      <c r="I380">
        <v>46.77</v>
      </c>
      <c r="J380">
        <v>2085</v>
      </c>
      <c r="K380">
        <v>1304.9000000000001</v>
      </c>
      <c r="L380">
        <v>37.71</v>
      </c>
      <c r="N380" s="14">
        <f>B379/B380-1</f>
        <v>4.0420765559559646E-2</v>
      </c>
      <c r="O380" s="14">
        <f>C379/C380-1</f>
        <v>3.9847817380856965E-2</v>
      </c>
      <c r="P380" s="14">
        <f>D379/D380-1</f>
        <v>4.8642533936651633E-2</v>
      </c>
    </row>
    <row r="381" spans="1:16">
      <c r="A381" s="83" t="s">
        <v>1335</v>
      </c>
      <c r="B381">
        <v>10669</v>
      </c>
      <c r="C381">
        <v>5206</v>
      </c>
      <c r="D381" s="8">
        <v>275.39999999999998</v>
      </c>
      <c r="E381">
        <v>21160</v>
      </c>
      <c r="F381">
        <v>1731</v>
      </c>
      <c r="G381">
        <v>3079</v>
      </c>
      <c r="H381">
        <v>18.13</v>
      </c>
      <c r="I381">
        <v>48.11</v>
      </c>
      <c r="J381">
        <v>2126</v>
      </c>
      <c r="K381">
        <v>1277.9000000000001</v>
      </c>
      <c r="L381">
        <v>37.299999999999997</v>
      </c>
      <c r="N381" s="14">
        <f>B380/B381-1</f>
        <v>-3.7679257662386334E-2</v>
      </c>
      <c r="O381" s="14">
        <f>C380/C381-1</f>
        <v>-4.0722243565117222E-2</v>
      </c>
      <c r="P381" s="14">
        <f>D380/D381-1</f>
        <v>-3.7037037037036979E-2</v>
      </c>
    </row>
    <row r="382" spans="1:16">
      <c r="A382" s="83" t="s">
        <v>1334</v>
      </c>
      <c r="B382">
        <v>10702</v>
      </c>
      <c r="C382">
        <v>5213</v>
      </c>
      <c r="D382" s="8">
        <v>273.5</v>
      </c>
      <c r="E382">
        <v>21340</v>
      </c>
      <c r="F382">
        <v>1783</v>
      </c>
      <c r="G382">
        <v>3078</v>
      </c>
      <c r="H382">
        <v>18.100000000000001</v>
      </c>
      <c r="I382">
        <v>48.4</v>
      </c>
      <c r="J382">
        <v>2141</v>
      </c>
      <c r="K382">
        <v>1266.8</v>
      </c>
      <c r="L382">
        <v>37.49</v>
      </c>
      <c r="N382" s="14">
        <f>B381/B382-1</f>
        <v>-3.0835357877032621E-3</v>
      </c>
      <c r="O382" s="14">
        <f>C381/C382-1</f>
        <v>-1.3427968540188351E-3</v>
      </c>
      <c r="P382" s="14">
        <f>D381/D382-1</f>
        <v>6.9469835466178242E-3</v>
      </c>
    </row>
    <row r="383" spans="1:16">
      <c r="A383" s="83" t="s">
        <v>1333</v>
      </c>
      <c r="B383">
        <v>10572</v>
      </c>
      <c r="C383">
        <v>5150</v>
      </c>
      <c r="D383" s="8">
        <v>270.60000000000002</v>
      </c>
      <c r="E383">
        <v>21320</v>
      </c>
      <c r="F383">
        <v>1777</v>
      </c>
      <c r="G383">
        <v>3025</v>
      </c>
      <c r="H383">
        <v>18.18</v>
      </c>
      <c r="I383">
        <v>48.2</v>
      </c>
      <c r="J383">
        <v>2133</v>
      </c>
      <c r="K383">
        <v>1251.7</v>
      </c>
      <c r="L383">
        <v>36.659999999999997</v>
      </c>
      <c r="N383" s="14">
        <f>B382/B383-1</f>
        <v>1.2296632614453351E-2</v>
      </c>
      <c r="O383" s="14">
        <f>C382/C383-1</f>
        <v>1.2233009708737974E-2</v>
      </c>
      <c r="P383" s="14">
        <f>D382/D383-1</f>
        <v>1.0716925351071716E-2</v>
      </c>
    </row>
    <row r="384" spans="1:16">
      <c r="A384" s="83" t="s">
        <v>1332</v>
      </c>
      <c r="B384">
        <v>10494</v>
      </c>
      <c r="C384">
        <v>5106</v>
      </c>
      <c r="D384" s="8">
        <v>267.10000000000002</v>
      </c>
      <c r="E384">
        <v>21280</v>
      </c>
      <c r="F384">
        <v>1794</v>
      </c>
      <c r="G384">
        <v>3001</v>
      </c>
      <c r="H384">
        <v>18.25</v>
      </c>
      <c r="I384">
        <v>48.62</v>
      </c>
      <c r="J384">
        <v>2154</v>
      </c>
      <c r="K384">
        <v>1255</v>
      </c>
      <c r="L384">
        <v>35.89</v>
      </c>
      <c r="N384" s="14">
        <f>B383/B384-1</f>
        <v>7.4328187535734891E-3</v>
      </c>
      <c r="O384" s="14">
        <f>C383/C384-1</f>
        <v>8.6173129651390123E-3</v>
      </c>
      <c r="P384" s="14">
        <f>D383/D384-1</f>
        <v>1.3103706476975008E-2</v>
      </c>
    </row>
    <row r="385" spans="1:16">
      <c r="A385" s="83" t="s">
        <v>1331</v>
      </c>
      <c r="B385">
        <v>10515</v>
      </c>
      <c r="C385">
        <v>5116</v>
      </c>
      <c r="D385" s="8">
        <v>267.39999999999998</v>
      </c>
      <c r="E385">
        <v>21580</v>
      </c>
      <c r="F385">
        <v>1802</v>
      </c>
      <c r="G385">
        <v>3002</v>
      </c>
      <c r="H385">
        <v>18.309999999999999</v>
      </c>
      <c r="I385">
        <v>48.77</v>
      </c>
      <c r="J385">
        <v>2168</v>
      </c>
      <c r="K385">
        <v>1314.1</v>
      </c>
      <c r="L385">
        <v>37.799999999999997</v>
      </c>
      <c r="N385" s="14">
        <f>B384/B385-1</f>
        <v>-1.9971469329529423E-3</v>
      </c>
      <c r="O385" s="14">
        <f>C384/C385-1</f>
        <v>-1.9546520719312399E-3</v>
      </c>
      <c r="P385" s="14">
        <f>D384/D385-1</f>
        <v>-1.1219147344799785E-3</v>
      </c>
    </row>
    <row r="386" spans="1:16">
      <c r="A386" s="83" t="s">
        <v>1330</v>
      </c>
      <c r="B386">
        <v>10616</v>
      </c>
      <c r="C386">
        <v>5173</v>
      </c>
      <c r="D386" s="8">
        <v>270.39999999999998</v>
      </c>
      <c r="E386">
        <v>21550</v>
      </c>
      <c r="F386">
        <v>1802</v>
      </c>
      <c r="G386">
        <v>3032</v>
      </c>
      <c r="H386">
        <v>18.3</v>
      </c>
      <c r="I386">
        <v>48.73</v>
      </c>
      <c r="J386">
        <v>2165</v>
      </c>
      <c r="K386">
        <v>1337.2</v>
      </c>
      <c r="L386">
        <v>38.380000000000003</v>
      </c>
      <c r="N386" s="14">
        <f>B385/B386-1</f>
        <v>-9.5139412207988494E-3</v>
      </c>
      <c r="O386" s="14">
        <f>C385/C386-1</f>
        <v>-1.1018751208196398E-2</v>
      </c>
      <c r="P386" s="14">
        <f>D385/D386-1</f>
        <v>-1.1094674556213047E-2</v>
      </c>
    </row>
    <row r="387" spans="1:16">
      <c r="A387" s="83" t="s">
        <v>1329</v>
      </c>
      <c r="B387">
        <v>10292</v>
      </c>
      <c r="C387">
        <v>5002</v>
      </c>
      <c r="D387" s="8">
        <v>261.5</v>
      </c>
      <c r="E387">
        <v>21030</v>
      </c>
      <c r="F387">
        <v>1768</v>
      </c>
      <c r="G387">
        <v>2935</v>
      </c>
      <c r="H387">
        <v>18.079999999999998</v>
      </c>
      <c r="I387">
        <v>47.98</v>
      </c>
      <c r="J387">
        <v>2133</v>
      </c>
      <c r="K387">
        <v>1309.2</v>
      </c>
      <c r="L387">
        <v>37.770000000000003</v>
      </c>
      <c r="N387" s="14">
        <f>B386/B387-1</f>
        <v>3.1480761756704334E-2</v>
      </c>
      <c r="O387" s="14">
        <f>C386/C387-1</f>
        <v>3.418632546981204E-2</v>
      </c>
      <c r="P387" s="14">
        <f>D386/D387-1</f>
        <v>3.4034416826003833E-2</v>
      </c>
    </row>
    <row r="388" spans="1:16">
      <c r="A388" s="83" t="s">
        <v>1328</v>
      </c>
      <c r="B388">
        <v>10547</v>
      </c>
      <c r="C388">
        <v>5147</v>
      </c>
      <c r="D388" s="8">
        <v>269.5</v>
      </c>
      <c r="E388">
        <v>21320</v>
      </c>
      <c r="F388">
        <v>1748</v>
      </c>
      <c r="G388">
        <v>3053</v>
      </c>
      <c r="H388">
        <v>18.190000000000001</v>
      </c>
      <c r="I388">
        <v>47.09</v>
      </c>
      <c r="J388">
        <v>2128</v>
      </c>
      <c r="K388">
        <v>1330.6</v>
      </c>
      <c r="L388">
        <v>38.25</v>
      </c>
      <c r="N388" s="14">
        <f>B387/B388-1</f>
        <v>-2.4177491229733561E-2</v>
      </c>
      <c r="O388" s="14">
        <f>C387/C388-1</f>
        <v>-2.8171750534291773E-2</v>
      </c>
      <c r="P388" s="14">
        <f>D387/D388-1</f>
        <v>-2.9684601113172504E-2</v>
      </c>
    </row>
    <row r="389" spans="1:16">
      <c r="A389" s="83" t="s">
        <v>1327</v>
      </c>
      <c r="B389">
        <v>10656</v>
      </c>
      <c r="C389">
        <v>5200</v>
      </c>
      <c r="D389" s="8">
        <v>273.5</v>
      </c>
      <c r="E389">
        <v>21730</v>
      </c>
      <c r="F389">
        <v>1754</v>
      </c>
      <c r="G389">
        <v>3080</v>
      </c>
      <c r="H389">
        <v>18.45</v>
      </c>
      <c r="I389">
        <v>47.82</v>
      </c>
      <c r="J389">
        <v>2180</v>
      </c>
      <c r="K389">
        <v>1323.3</v>
      </c>
      <c r="L389">
        <v>38.049999999999997</v>
      </c>
      <c r="N389" s="14">
        <f>B388/B389-1</f>
        <v>-1.0228978978979009E-2</v>
      </c>
      <c r="O389" s="14">
        <f>C388/C389-1</f>
        <v>-1.0192307692307723E-2</v>
      </c>
      <c r="P389" s="14">
        <f>D388/D389-1</f>
        <v>-1.4625228519195566E-2</v>
      </c>
    </row>
    <row r="390" spans="1:16">
      <c r="A390" s="83" t="s">
        <v>1326</v>
      </c>
      <c r="B390">
        <v>10501</v>
      </c>
      <c r="C390">
        <v>5153</v>
      </c>
      <c r="D390" s="8">
        <v>271.39999999999998</v>
      </c>
      <c r="E390">
        <v>21560</v>
      </c>
      <c r="F390">
        <v>1723</v>
      </c>
      <c r="G390">
        <v>3010</v>
      </c>
      <c r="H390">
        <v>18.37</v>
      </c>
      <c r="I390">
        <v>47.66</v>
      </c>
      <c r="J390">
        <v>2169</v>
      </c>
      <c r="K390">
        <v>1321.7</v>
      </c>
      <c r="L390">
        <v>38.03</v>
      </c>
      <c r="N390" s="14">
        <f>B389/B390-1</f>
        <v>1.4760499000095129E-2</v>
      </c>
      <c r="O390" s="14">
        <f>C389/C390-1</f>
        <v>9.1209004463419507E-3</v>
      </c>
      <c r="P390" s="14">
        <f>D389/D390-1</f>
        <v>7.7376565954312415E-3</v>
      </c>
    </row>
    <row r="391" spans="1:16">
      <c r="A391" s="83" t="s">
        <v>1325</v>
      </c>
      <c r="B391">
        <v>10536</v>
      </c>
      <c r="C391">
        <v>5132</v>
      </c>
      <c r="D391" s="8">
        <v>270.3</v>
      </c>
      <c r="E391">
        <v>21580</v>
      </c>
      <c r="F391">
        <v>1711</v>
      </c>
      <c r="G391">
        <v>2968</v>
      </c>
      <c r="H391">
        <v>18.52</v>
      </c>
      <c r="I391">
        <v>47.93</v>
      </c>
      <c r="J391">
        <v>2184</v>
      </c>
      <c r="K391">
        <v>1342.9</v>
      </c>
      <c r="L391">
        <v>38.14</v>
      </c>
      <c r="N391" s="14">
        <f>B390/B391-1</f>
        <v>-3.321943811693262E-3</v>
      </c>
      <c r="O391" s="14">
        <f>C390/C391-1</f>
        <v>4.0919719407639388E-3</v>
      </c>
      <c r="P391" s="14">
        <f>D390/D391-1</f>
        <v>4.0695523492415564E-3</v>
      </c>
    </row>
    <row r="392" spans="1:16">
      <c r="A392" s="83" t="s">
        <v>1324</v>
      </c>
      <c r="B392">
        <v>10693</v>
      </c>
      <c r="C392">
        <v>5215</v>
      </c>
      <c r="D392" s="8">
        <v>273.60000000000002</v>
      </c>
      <c r="E392">
        <v>21840</v>
      </c>
      <c r="F392">
        <v>1738</v>
      </c>
      <c r="G392">
        <v>3045</v>
      </c>
      <c r="H392">
        <v>18.54</v>
      </c>
      <c r="I392">
        <v>47.96</v>
      </c>
      <c r="J392">
        <v>2184</v>
      </c>
      <c r="K392">
        <v>1334.5</v>
      </c>
      <c r="L392">
        <v>38.94</v>
      </c>
      <c r="N392" s="14">
        <f>B391/B392-1</f>
        <v>-1.4682502571775946E-2</v>
      </c>
      <c r="O392" s="14">
        <f>C391/C392-1</f>
        <v>-1.5915627996164861E-2</v>
      </c>
      <c r="P392" s="14">
        <f>D391/D392-1</f>
        <v>-1.206140350877194E-2</v>
      </c>
    </row>
    <row r="393" spans="1:16">
      <c r="A393" s="83" t="s">
        <v>1323</v>
      </c>
      <c r="B393">
        <v>10347</v>
      </c>
      <c r="C393">
        <v>5046</v>
      </c>
      <c r="D393" s="8">
        <v>264.8</v>
      </c>
      <c r="E393">
        <v>21210</v>
      </c>
      <c r="F393">
        <v>1708</v>
      </c>
      <c r="G393">
        <v>2974</v>
      </c>
      <c r="H393">
        <v>18.5</v>
      </c>
      <c r="I393">
        <v>47.92</v>
      </c>
      <c r="J393">
        <v>2183</v>
      </c>
      <c r="K393">
        <v>1339</v>
      </c>
      <c r="L393">
        <v>38.89</v>
      </c>
      <c r="N393" s="14">
        <f>B392/B393-1</f>
        <v>3.3439644341354935E-2</v>
      </c>
      <c r="O393" s="14">
        <f>C392/C393-1</f>
        <v>3.3491874752278994E-2</v>
      </c>
      <c r="P393" s="14">
        <f>D392/D393-1</f>
        <v>3.3232628398791597E-2</v>
      </c>
    </row>
    <row r="394" spans="1:16">
      <c r="A394" s="83" t="s">
        <v>1322</v>
      </c>
      <c r="B394">
        <v>10325</v>
      </c>
      <c r="C394">
        <v>5032</v>
      </c>
      <c r="D394" s="8">
        <v>262.7</v>
      </c>
      <c r="E394">
        <v>21160</v>
      </c>
      <c r="F394">
        <v>1717</v>
      </c>
      <c r="G394">
        <v>2991</v>
      </c>
      <c r="H394">
        <v>18.440000000000001</v>
      </c>
      <c r="I394">
        <v>47.34</v>
      </c>
      <c r="J394">
        <v>2174</v>
      </c>
      <c r="K394">
        <v>1352.3</v>
      </c>
      <c r="L394">
        <v>38.83</v>
      </c>
      <c r="N394" s="14">
        <f>B393/B394-1</f>
        <v>2.1307506053269698E-3</v>
      </c>
      <c r="O394" s="14">
        <f>C393/C394-1</f>
        <v>2.782193958664525E-3</v>
      </c>
      <c r="P394" s="14">
        <f>D393/D394-1</f>
        <v>7.993909402360222E-3</v>
      </c>
    </row>
    <row r="395" spans="1:16">
      <c r="A395" s="83" t="s">
        <v>1321</v>
      </c>
      <c r="B395">
        <v>10142</v>
      </c>
      <c r="C395">
        <v>4939</v>
      </c>
      <c r="D395" s="8">
        <v>257.8</v>
      </c>
      <c r="E395">
        <v>20810</v>
      </c>
      <c r="F395">
        <v>1675</v>
      </c>
      <c r="G395">
        <v>2972</v>
      </c>
      <c r="H395">
        <v>18.53</v>
      </c>
      <c r="I395">
        <v>46.6</v>
      </c>
      <c r="J395">
        <v>2175</v>
      </c>
      <c r="K395">
        <v>1323.7</v>
      </c>
      <c r="L395">
        <v>38.81</v>
      </c>
      <c r="N395" s="14">
        <f>B394/B395-1</f>
        <v>1.8043778347466066E-2</v>
      </c>
      <c r="O395" s="14">
        <f>C394/C395-1</f>
        <v>1.8829722615914202E-2</v>
      </c>
      <c r="P395" s="14">
        <f>D394/D395-1</f>
        <v>1.9006982156710484E-2</v>
      </c>
    </row>
    <row r="396" spans="1:16">
      <c r="A396" s="83" t="s">
        <v>1320</v>
      </c>
      <c r="B396">
        <v>10054</v>
      </c>
      <c r="C396">
        <v>4900</v>
      </c>
      <c r="D396" s="8">
        <v>256.89999999999998</v>
      </c>
      <c r="E396">
        <v>20550</v>
      </c>
      <c r="F396">
        <v>1626</v>
      </c>
      <c r="G396">
        <v>2959</v>
      </c>
      <c r="H396">
        <v>18.489999999999998</v>
      </c>
      <c r="I396">
        <v>45.85</v>
      </c>
      <c r="J396">
        <v>2162</v>
      </c>
      <c r="K396">
        <v>1329.2</v>
      </c>
      <c r="L396">
        <v>38.65</v>
      </c>
      <c r="N396" s="14">
        <f>B395/B396-1</f>
        <v>8.7527352297593897E-3</v>
      </c>
      <c r="O396" s="14">
        <f>C395/C396-1</f>
        <v>7.9591836734693722E-3</v>
      </c>
      <c r="P396" s="14">
        <f>D395/D396-1</f>
        <v>3.5033086804205915E-3</v>
      </c>
    </row>
    <row r="397" spans="1:16">
      <c r="A397" s="83" t="s">
        <v>1319</v>
      </c>
      <c r="B397">
        <v>9624</v>
      </c>
      <c r="C397">
        <v>4687</v>
      </c>
      <c r="D397" s="8">
        <v>244</v>
      </c>
      <c r="E397">
        <v>19720</v>
      </c>
      <c r="F397">
        <v>1610</v>
      </c>
      <c r="G397">
        <v>2838</v>
      </c>
      <c r="H397">
        <v>18.11</v>
      </c>
      <c r="I397">
        <v>45.18</v>
      </c>
      <c r="J397">
        <v>2130</v>
      </c>
      <c r="K397">
        <v>1359.9</v>
      </c>
      <c r="L397">
        <v>39.369999999999997</v>
      </c>
      <c r="N397" s="14">
        <f>B396/B397-1</f>
        <v>4.4679966749792133E-2</v>
      </c>
      <c r="O397" s="14">
        <f>C396/C397-1</f>
        <v>4.5444847450394787E-2</v>
      </c>
      <c r="P397" s="14">
        <f>D396/D397-1</f>
        <v>5.2868852459016402E-2</v>
      </c>
    </row>
    <row r="398" spans="1:16">
      <c r="A398" s="83" t="s">
        <v>1318</v>
      </c>
      <c r="B398">
        <v>9767</v>
      </c>
      <c r="C398">
        <v>4758</v>
      </c>
      <c r="D398" s="8">
        <v>250.2</v>
      </c>
      <c r="E398">
        <v>20110</v>
      </c>
      <c r="F398">
        <v>1621</v>
      </c>
      <c r="G398">
        <v>2883</v>
      </c>
      <c r="H398">
        <v>17.93</v>
      </c>
      <c r="I398">
        <v>44.35</v>
      </c>
      <c r="J398">
        <v>2103</v>
      </c>
      <c r="K398">
        <v>1336.5</v>
      </c>
      <c r="L398">
        <v>38.61</v>
      </c>
      <c r="N398" s="14">
        <f>B397/B398-1</f>
        <v>-1.464113852769533E-2</v>
      </c>
      <c r="O398" s="14">
        <f>C397/C398-1</f>
        <v>-1.4922236233711694E-2</v>
      </c>
      <c r="P398" s="14">
        <f>D397/D398-1</f>
        <v>-2.478017585931247E-2</v>
      </c>
    </row>
    <row r="399" spans="1:16">
      <c r="A399" s="83" t="s">
        <v>1317</v>
      </c>
      <c r="B399">
        <v>9555</v>
      </c>
      <c r="C399">
        <v>4654</v>
      </c>
      <c r="D399" s="8">
        <v>243.9</v>
      </c>
      <c r="E399">
        <v>19830</v>
      </c>
      <c r="F399">
        <v>1587</v>
      </c>
      <c r="G399">
        <v>2776</v>
      </c>
      <c r="H399">
        <v>17.53</v>
      </c>
      <c r="I399">
        <v>43.12</v>
      </c>
      <c r="J399">
        <v>2037</v>
      </c>
      <c r="K399">
        <v>1317.6</v>
      </c>
      <c r="L399">
        <v>38.07</v>
      </c>
      <c r="N399" s="14">
        <f>B398/B399-1</f>
        <v>2.2187336473050712E-2</v>
      </c>
      <c r="O399" s="14">
        <f>C398/C399-1</f>
        <v>2.2346368715083775E-2</v>
      </c>
      <c r="P399" s="14">
        <f>D398/D399-1</f>
        <v>2.5830258302582898E-2</v>
      </c>
    </row>
    <row r="400" spans="1:16">
      <c r="A400" s="83" t="s">
        <v>1316</v>
      </c>
      <c r="B400">
        <v>9658</v>
      </c>
      <c r="C400">
        <v>4690</v>
      </c>
      <c r="D400" s="8">
        <v>246.3</v>
      </c>
      <c r="E400">
        <v>19690</v>
      </c>
      <c r="F400">
        <v>1576</v>
      </c>
      <c r="G400">
        <v>2849</v>
      </c>
      <c r="H400">
        <v>17.649999999999999</v>
      </c>
      <c r="I400">
        <v>43.76</v>
      </c>
      <c r="J400">
        <v>2071</v>
      </c>
      <c r="K400">
        <v>1294</v>
      </c>
      <c r="L400">
        <v>36.86</v>
      </c>
      <c r="N400" s="14">
        <f>B399/B400-1</f>
        <v>-1.066473389935807E-2</v>
      </c>
      <c r="O400" s="14">
        <f>C399/C400-1</f>
        <v>-7.6759061833688857E-3</v>
      </c>
      <c r="P400" s="14">
        <f>D399/D400-1</f>
        <v>-9.74421437271622E-3</v>
      </c>
    </row>
    <row r="401" spans="1:16">
      <c r="A401" s="83" t="s">
        <v>1315</v>
      </c>
      <c r="B401">
        <v>9821</v>
      </c>
      <c r="C401">
        <v>4789</v>
      </c>
      <c r="D401" s="8">
        <v>252.3</v>
      </c>
      <c r="E401">
        <v>20190</v>
      </c>
      <c r="F401">
        <v>1642</v>
      </c>
      <c r="G401">
        <v>2911</v>
      </c>
      <c r="H401">
        <v>17.86</v>
      </c>
      <c r="I401">
        <v>44.66</v>
      </c>
      <c r="J401">
        <v>2096</v>
      </c>
      <c r="K401">
        <v>1275.5999999999999</v>
      </c>
      <c r="L401">
        <v>36.22</v>
      </c>
      <c r="N401" s="14">
        <f>B400/B401-1</f>
        <v>-1.6597087872925353E-2</v>
      </c>
      <c r="O401" s="14">
        <f>C400/C401-1</f>
        <v>-2.0672374190853993E-2</v>
      </c>
      <c r="P401" s="14">
        <f>D400/D401-1</f>
        <v>-2.3781212841854971E-2</v>
      </c>
    </row>
    <row r="402" spans="1:16">
      <c r="A402" s="83" t="s">
        <v>1314</v>
      </c>
      <c r="B402">
        <v>10121</v>
      </c>
      <c r="C402">
        <v>4925</v>
      </c>
      <c r="D402" s="8">
        <v>258.39999999999998</v>
      </c>
      <c r="E402">
        <v>20530</v>
      </c>
      <c r="F402">
        <v>1688</v>
      </c>
      <c r="G402">
        <v>2998</v>
      </c>
      <c r="H402">
        <v>17.760000000000002</v>
      </c>
      <c r="I402">
        <v>45.03</v>
      </c>
      <c r="J402">
        <v>2099</v>
      </c>
      <c r="K402">
        <v>1241.3</v>
      </c>
      <c r="L402">
        <v>35.22</v>
      </c>
      <c r="N402" s="14">
        <f>B401/B402-1</f>
        <v>-2.964133978855843E-2</v>
      </c>
      <c r="O402" s="14">
        <f>C401/C402-1</f>
        <v>-2.7614213197969528E-2</v>
      </c>
      <c r="P402" s="14">
        <f>D401/D402-1</f>
        <v>-2.3606811145510664E-2</v>
      </c>
    </row>
    <row r="403" spans="1:16">
      <c r="A403" s="83" t="s">
        <v>1313</v>
      </c>
      <c r="B403">
        <v>10267</v>
      </c>
      <c r="C403">
        <v>5015</v>
      </c>
      <c r="D403" s="8">
        <v>265</v>
      </c>
      <c r="E403">
        <v>20810</v>
      </c>
      <c r="F403">
        <v>1690</v>
      </c>
      <c r="G403">
        <v>3078</v>
      </c>
      <c r="H403">
        <v>17.82</v>
      </c>
      <c r="I403">
        <v>45.02</v>
      </c>
      <c r="J403">
        <v>2099</v>
      </c>
      <c r="K403">
        <v>1207.5</v>
      </c>
      <c r="L403">
        <v>35.020000000000003</v>
      </c>
      <c r="N403" s="14">
        <f>B402/B403-1</f>
        <v>-1.4220317522158354E-2</v>
      </c>
      <c r="O403" s="14">
        <f>C402/C403-1</f>
        <v>-1.7946161515453585E-2</v>
      </c>
      <c r="P403" s="14">
        <f>D402/D403-1</f>
        <v>-2.4905660377358529E-2</v>
      </c>
    </row>
    <row r="404" spans="1:16">
      <c r="A404" s="83" t="s">
        <v>1312</v>
      </c>
      <c r="B404">
        <v>9908</v>
      </c>
      <c r="C404">
        <v>4844</v>
      </c>
      <c r="D404" s="8">
        <v>253.5</v>
      </c>
      <c r="E404">
        <v>20270</v>
      </c>
      <c r="F404">
        <v>1668</v>
      </c>
      <c r="G404">
        <v>2962</v>
      </c>
      <c r="H404">
        <v>17.489999999999998</v>
      </c>
      <c r="I404">
        <v>43.63</v>
      </c>
      <c r="J404">
        <v>2052</v>
      </c>
      <c r="K404">
        <v>1252.8</v>
      </c>
      <c r="L404">
        <v>35.880000000000003</v>
      </c>
      <c r="N404" s="14">
        <f>B403/B404-1</f>
        <v>3.6233346790472298E-2</v>
      </c>
      <c r="O404" s="14">
        <f>C403/C404-1</f>
        <v>3.5301403798513542E-2</v>
      </c>
      <c r="P404" s="14">
        <f>D403/D404-1</f>
        <v>4.5364891518737682E-2</v>
      </c>
    </row>
    <row r="405" spans="1:16">
      <c r="A405" s="83" t="s">
        <v>1311</v>
      </c>
      <c r="B405">
        <v>9929</v>
      </c>
      <c r="C405">
        <v>4868</v>
      </c>
      <c r="D405" s="8">
        <v>253.6</v>
      </c>
      <c r="E405">
        <v>20150</v>
      </c>
      <c r="F405">
        <v>1645</v>
      </c>
      <c r="G405">
        <v>2957</v>
      </c>
      <c r="H405">
        <v>17.61</v>
      </c>
      <c r="I405">
        <v>43.34</v>
      </c>
      <c r="J405">
        <v>2047</v>
      </c>
      <c r="K405">
        <v>1272.5</v>
      </c>
      <c r="L405">
        <v>36.200000000000003</v>
      </c>
      <c r="N405" s="14">
        <f>B404/B405-1</f>
        <v>-2.1150166179877417E-3</v>
      </c>
      <c r="O405" s="14">
        <f>C404/C405-1</f>
        <v>-4.9301561216105183E-3</v>
      </c>
      <c r="P405" s="14">
        <f>D404/D405-1</f>
        <v>-3.9432176656151174E-4</v>
      </c>
    </row>
    <row r="406" spans="1:16">
      <c r="A406" s="83" t="s">
        <v>1310</v>
      </c>
      <c r="B406">
        <v>9887</v>
      </c>
      <c r="C406">
        <v>4846</v>
      </c>
      <c r="D406" s="8">
        <v>250.4</v>
      </c>
      <c r="E406">
        <v>20040</v>
      </c>
      <c r="F406">
        <v>1600</v>
      </c>
      <c r="G406">
        <v>2937</v>
      </c>
      <c r="H406">
        <v>17.670000000000002</v>
      </c>
      <c r="I406">
        <v>43.04</v>
      </c>
      <c r="J406">
        <v>2057</v>
      </c>
      <c r="K406">
        <v>1289.3</v>
      </c>
      <c r="L406">
        <v>36.409999999999997</v>
      </c>
      <c r="N406" s="14">
        <f>B405/B406-1</f>
        <v>4.2480024274300643E-3</v>
      </c>
      <c r="O406" s="14">
        <f>C405/C406-1</f>
        <v>4.5398266611638149E-3</v>
      </c>
      <c r="P406" s="14">
        <f>D405/D406-1</f>
        <v>1.2779552715654896E-2</v>
      </c>
    </row>
    <row r="407" spans="1:16">
      <c r="A407" s="83" t="s">
        <v>1309</v>
      </c>
      <c r="B407">
        <v>10089</v>
      </c>
      <c r="C407">
        <v>4985</v>
      </c>
      <c r="D407" s="8">
        <v>253.9</v>
      </c>
      <c r="E407">
        <v>20100</v>
      </c>
      <c r="F407">
        <v>1625</v>
      </c>
      <c r="G407">
        <v>3028</v>
      </c>
      <c r="H407">
        <v>17.72</v>
      </c>
      <c r="I407">
        <v>43.37</v>
      </c>
      <c r="J407">
        <v>2065</v>
      </c>
      <c r="K407">
        <v>1292</v>
      </c>
      <c r="L407">
        <v>36.369999999999997</v>
      </c>
      <c r="N407" s="14">
        <f>B406/B407-1</f>
        <v>-2.0021805927247449E-2</v>
      </c>
      <c r="O407" s="14">
        <f>C406/C407-1</f>
        <v>-2.7883650952858607E-2</v>
      </c>
      <c r="P407" s="14">
        <f>D406/D407-1</f>
        <v>-1.3784954706577368E-2</v>
      </c>
    </row>
    <row r="408" spans="1:16">
      <c r="A408" s="83" t="s">
        <v>1308</v>
      </c>
      <c r="B408">
        <v>10371</v>
      </c>
      <c r="C408">
        <v>5161</v>
      </c>
      <c r="D408" s="8">
        <v>260.2</v>
      </c>
      <c r="E408">
        <v>20380</v>
      </c>
      <c r="F408">
        <v>1645</v>
      </c>
      <c r="G408">
        <v>3141</v>
      </c>
      <c r="H408">
        <v>17.95</v>
      </c>
      <c r="I408">
        <v>44.53</v>
      </c>
      <c r="J408">
        <v>2092</v>
      </c>
      <c r="K408">
        <v>1232.2</v>
      </c>
      <c r="L408">
        <v>35.479999999999997</v>
      </c>
      <c r="N408" s="14">
        <f>B407/B408-1</f>
        <v>-2.7191206248192046E-2</v>
      </c>
      <c r="O408" s="14">
        <f>C407/C408-1</f>
        <v>-3.4101918232900652E-2</v>
      </c>
      <c r="P408" s="14">
        <f>D407/D408-1</f>
        <v>-2.4212144504227484E-2</v>
      </c>
    </row>
    <row r="409" spans="1:16">
      <c r="A409" s="83" t="s">
        <v>1307</v>
      </c>
      <c r="B409">
        <v>10037</v>
      </c>
      <c r="C409">
        <v>5001</v>
      </c>
      <c r="D409" s="8">
        <v>251.4</v>
      </c>
      <c r="E409">
        <v>20330</v>
      </c>
      <c r="F409">
        <v>1650</v>
      </c>
      <c r="G409">
        <v>3054</v>
      </c>
      <c r="H409">
        <v>17.88</v>
      </c>
      <c r="I409">
        <v>45.3</v>
      </c>
      <c r="J409">
        <v>2080</v>
      </c>
      <c r="K409">
        <v>1232.3</v>
      </c>
      <c r="L409">
        <v>35.08</v>
      </c>
      <c r="N409" s="14">
        <f>B408/B409-1</f>
        <v>3.3276875560426467E-2</v>
      </c>
      <c r="O409" s="14">
        <f>C408/C409-1</f>
        <v>3.1993601279744155E-2</v>
      </c>
      <c r="P409" s="14">
        <f>D408/D409-1</f>
        <v>3.5003977724741286E-2</v>
      </c>
    </row>
    <row r="410" spans="1:16">
      <c r="A410" s="83" t="s">
        <v>1306</v>
      </c>
      <c r="B410">
        <v>9629</v>
      </c>
      <c r="C410">
        <v>4789</v>
      </c>
      <c r="D410" s="8">
        <v>240</v>
      </c>
      <c r="E410">
        <v>20170</v>
      </c>
      <c r="F410">
        <v>1635</v>
      </c>
      <c r="G410">
        <v>2912</v>
      </c>
      <c r="H410">
        <v>17.579999999999998</v>
      </c>
      <c r="I410">
        <v>44.66</v>
      </c>
      <c r="J410">
        <v>2048</v>
      </c>
      <c r="K410">
        <v>1240.3</v>
      </c>
      <c r="L410">
        <v>34.979999999999997</v>
      </c>
      <c r="N410" s="14">
        <f>B409/B410-1</f>
        <v>4.2372001246235413E-2</v>
      </c>
      <c r="O410" s="14">
        <f>C409/C410-1</f>
        <v>4.4268114428899663E-2</v>
      </c>
      <c r="P410" s="14">
        <f>D409/D410-1</f>
        <v>4.7500000000000098E-2</v>
      </c>
    </row>
    <row r="411" spans="1:16">
      <c r="A411" s="83" t="s">
        <v>1305</v>
      </c>
      <c r="B411">
        <v>9818</v>
      </c>
      <c r="C411">
        <v>4895</v>
      </c>
      <c r="D411" s="8">
        <v>245.1</v>
      </c>
      <c r="E411">
        <v>20200</v>
      </c>
      <c r="F411">
        <v>1641</v>
      </c>
      <c r="G411">
        <v>2953</v>
      </c>
      <c r="H411">
        <v>17.71</v>
      </c>
      <c r="I411">
        <v>45.07</v>
      </c>
      <c r="J411">
        <v>2073</v>
      </c>
      <c r="K411">
        <v>1220.7</v>
      </c>
      <c r="L411">
        <v>34.31</v>
      </c>
      <c r="N411" s="14">
        <f>B410/B411-1</f>
        <v>-1.9250356488083153E-2</v>
      </c>
      <c r="O411" s="14">
        <f>C410/C411-1</f>
        <v>-2.1654749744637436E-2</v>
      </c>
      <c r="P411" s="14">
        <f>D410/D411-1</f>
        <v>-2.0807833537331732E-2</v>
      </c>
    </row>
    <row r="412" spans="1:16">
      <c r="A412" s="83" t="s">
        <v>1304</v>
      </c>
      <c r="B412">
        <v>9887</v>
      </c>
      <c r="C412">
        <v>4924</v>
      </c>
      <c r="D412" s="8">
        <v>247.2</v>
      </c>
      <c r="E412">
        <v>19980</v>
      </c>
      <c r="F412">
        <v>1600</v>
      </c>
      <c r="G412">
        <v>2987</v>
      </c>
      <c r="H412">
        <v>17.45</v>
      </c>
      <c r="I412">
        <v>43.87</v>
      </c>
      <c r="J412">
        <v>2036</v>
      </c>
      <c r="K412">
        <v>1218.7</v>
      </c>
      <c r="L412">
        <v>35.17</v>
      </c>
      <c r="N412" s="14">
        <f>B411/B412-1</f>
        <v>-6.9788611307778359E-3</v>
      </c>
      <c r="O412" s="14">
        <f>C411/C412-1</f>
        <v>-5.8895207148659257E-3</v>
      </c>
      <c r="P412" s="14">
        <f>D411/D412-1</f>
        <v>-8.4951456310679019E-3</v>
      </c>
    </row>
    <row r="413" spans="1:16">
      <c r="A413" s="83" t="s">
        <v>1303</v>
      </c>
      <c r="B413">
        <v>9938</v>
      </c>
      <c r="C413">
        <v>4973</v>
      </c>
      <c r="D413" s="8">
        <v>251</v>
      </c>
      <c r="E413">
        <v>20100</v>
      </c>
      <c r="F413">
        <v>1611</v>
      </c>
      <c r="G413">
        <v>3060</v>
      </c>
      <c r="H413">
        <v>17.57</v>
      </c>
      <c r="I413">
        <v>43.99</v>
      </c>
      <c r="J413">
        <v>2050</v>
      </c>
      <c r="K413">
        <v>1254.3</v>
      </c>
      <c r="L413">
        <v>35.72</v>
      </c>
      <c r="N413" s="14">
        <f>B412/B413-1</f>
        <v>-5.1318172670556939E-3</v>
      </c>
      <c r="O413" s="14">
        <f>C412/C413-1</f>
        <v>-9.8532073195254366E-3</v>
      </c>
      <c r="P413" s="14">
        <f>D412/D413-1</f>
        <v>-1.5139442231075773E-2</v>
      </c>
    </row>
    <row r="414" spans="1:16">
      <c r="A414" s="83" t="s">
        <v>1302</v>
      </c>
      <c r="B414">
        <v>9832</v>
      </c>
      <c r="C414">
        <v>4914</v>
      </c>
      <c r="D414" s="8">
        <v>246.3</v>
      </c>
      <c r="E414">
        <v>19820</v>
      </c>
      <c r="F414">
        <v>1619</v>
      </c>
      <c r="G414">
        <v>3074</v>
      </c>
      <c r="H414">
        <v>17.170000000000002</v>
      </c>
      <c r="I414">
        <v>43.35</v>
      </c>
      <c r="J414">
        <v>2022</v>
      </c>
      <c r="K414">
        <v>1259.0999999999999</v>
      </c>
      <c r="L414">
        <v>36.26</v>
      </c>
      <c r="N414" s="14">
        <f>B413/B414-1</f>
        <v>1.0781122864117254E-2</v>
      </c>
      <c r="O414" s="14">
        <f>C413/C414-1</f>
        <v>1.2006512006512038E-2</v>
      </c>
      <c r="P414" s="14">
        <f>D413/D414-1</f>
        <v>1.9082419813235774E-2</v>
      </c>
    </row>
    <row r="415" spans="1:16">
      <c r="A415" s="83" t="s">
        <v>1301</v>
      </c>
      <c r="B415">
        <v>9844</v>
      </c>
      <c r="C415">
        <v>4910</v>
      </c>
      <c r="D415" s="8">
        <v>246.6</v>
      </c>
      <c r="E415">
        <v>19780</v>
      </c>
      <c r="F415">
        <v>1654</v>
      </c>
      <c r="G415">
        <v>3037</v>
      </c>
      <c r="H415">
        <v>17.010000000000002</v>
      </c>
      <c r="I415">
        <v>43.33</v>
      </c>
      <c r="J415">
        <v>2000</v>
      </c>
      <c r="K415">
        <v>1261.8</v>
      </c>
      <c r="L415">
        <v>37.15</v>
      </c>
      <c r="N415" s="14">
        <f>B414/B415-1</f>
        <v>-1.2190166598943231E-3</v>
      </c>
      <c r="O415" s="14">
        <f>C414/C415-1</f>
        <v>8.1466395112017587E-4</v>
      </c>
      <c r="P415" s="14">
        <f>D414/D415-1</f>
        <v>-1.2165450121653931E-3</v>
      </c>
    </row>
    <row r="416" spans="1:16">
      <c r="A416" s="83" t="s">
        <v>1300</v>
      </c>
      <c r="B416">
        <v>9514</v>
      </c>
      <c r="C416">
        <v>4755</v>
      </c>
      <c r="D416" s="8">
        <v>237.3</v>
      </c>
      <c r="E416">
        <v>19200</v>
      </c>
      <c r="F416">
        <v>1604</v>
      </c>
      <c r="G416">
        <v>2929</v>
      </c>
      <c r="H416">
        <v>16.7</v>
      </c>
      <c r="I416">
        <v>42.42</v>
      </c>
      <c r="J416">
        <v>1948</v>
      </c>
      <c r="K416">
        <v>1224.2</v>
      </c>
      <c r="L416">
        <v>35.85</v>
      </c>
      <c r="N416" s="14">
        <f>B415/B416-1</f>
        <v>3.4685726298087083E-2</v>
      </c>
      <c r="O416" s="14">
        <f>C415/C416-1</f>
        <v>3.259726603575186E-2</v>
      </c>
      <c r="P416" s="14">
        <f>D415/D416-1</f>
        <v>3.9190897597977115E-2</v>
      </c>
    </row>
    <row r="417" spans="1:16">
      <c r="A417" s="83" t="s">
        <v>1299</v>
      </c>
      <c r="B417">
        <v>9394</v>
      </c>
      <c r="C417">
        <v>4693</v>
      </c>
      <c r="D417" s="8">
        <v>233.5</v>
      </c>
      <c r="E417">
        <v>19010</v>
      </c>
      <c r="F417">
        <v>1613</v>
      </c>
      <c r="G417">
        <v>2871</v>
      </c>
      <c r="H417">
        <v>16.34</v>
      </c>
      <c r="I417">
        <v>41.59</v>
      </c>
      <c r="J417">
        <v>1918</v>
      </c>
      <c r="K417">
        <v>1232.0999999999999</v>
      </c>
      <c r="L417">
        <v>35.590000000000003</v>
      </c>
      <c r="N417" s="14">
        <f>B416/B417-1</f>
        <v>1.2774111134766786E-2</v>
      </c>
      <c r="O417" s="14">
        <f>C416/C417-1</f>
        <v>1.3211165565736094E-2</v>
      </c>
      <c r="P417" s="14">
        <f>D416/D417-1</f>
        <v>1.6274089935760294E-2</v>
      </c>
    </row>
    <row r="418" spans="1:16">
      <c r="A418" s="83" t="s">
        <v>1298</v>
      </c>
      <c r="B418">
        <v>8962</v>
      </c>
      <c r="C418">
        <v>4484</v>
      </c>
      <c r="D418" s="8">
        <v>222.5</v>
      </c>
      <c r="E418">
        <v>17920</v>
      </c>
      <c r="F418">
        <v>1512</v>
      </c>
      <c r="G418">
        <v>2756</v>
      </c>
      <c r="H418">
        <v>15.87</v>
      </c>
      <c r="I418">
        <v>39.9</v>
      </c>
      <c r="J418">
        <v>1865</v>
      </c>
      <c r="K418">
        <v>1237.5999999999999</v>
      </c>
      <c r="L418">
        <v>35.409999999999997</v>
      </c>
      <c r="N418" s="14">
        <f>B417/B418-1</f>
        <v>4.8203525998661068E-2</v>
      </c>
      <c r="O418" s="14">
        <f>C417/C418-1</f>
        <v>4.6610169491525522E-2</v>
      </c>
      <c r="P418" s="14">
        <f>D417/D418-1</f>
        <v>4.9438202247191088E-2</v>
      </c>
    </row>
    <row r="419" spans="1:16">
      <c r="A419" s="83" t="s">
        <v>1297</v>
      </c>
      <c r="B419">
        <v>9307</v>
      </c>
      <c r="C419">
        <v>4643</v>
      </c>
      <c r="D419" s="8">
        <v>232.7</v>
      </c>
      <c r="E419">
        <v>18690</v>
      </c>
      <c r="F419">
        <v>1593</v>
      </c>
      <c r="G419">
        <v>2879</v>
      </c>
      <c r="H419">
        <v>16.22</v>
      </c>
      <c r="I419">
        <v>40.47</v>
      </c>
      <c r="J419">
        <v>1880</v>
      </c>
      <c r="K419">
        <v>1164.7</v>
      </c>
      <c r="L419">
        <v>33.380000000000003</v>
      </c>
      <c r="N419" s="14">
        <f>B418/B419-1</f>
        <v>-3.7068872891372062E-2</v>
      </c>
      <c r="O419" s="14">
        <f>C418/C419-1</f>
        <v>-3.424510015076454E-2</v>
      </c>
      <c r="P419" s="14">
        <f>D418/D419-1</f>
        <v>-4.3833261710356619E-2</v>
      </c>
    </row>
    <row r="420" spans="1:16">
      <c r="A420" s="83" t="s">
        <v>1296</v>
      </c>
      <c r="B420">
        <v>9812</v>
      </c>
      <c r="C420">
        <v>4900</v>
      </c>
      <c r="D420" s="8">
        <v>243.4</v>
      </c>
      <c r="E420">
        <v>19480</v>
      </c>
      <c r="F420">
        <v>1689</v>
      </c>
      <c r="G420">
        <v>3045</v>
      </c>
      <c r="H420">
        <v>16.34</v>
      </c>
      <c r="I420">
        <v>42.42</v>
      </c>
      <c r="J420">
        <v>1940</v>
      </c>
      <c r="K420">
        <v>1116.9000000000001</v>
      </c>
      <c r="L420">
        <v>33.22</v>
      </c>
      <c r="N420" s="14">
        <f>B419/B420-1</f>
        <v>-5.1467590705258859E-2</v>
      </c>
      <c r="O420" s="14">
        <f>C419/C420-1</f>
        <v>-5.2448979591836697E-2</v>
      </c>
      <c r="P420" s="14">
        <f>D419/D420-1</f>
        <v>-4.3960558751027223E-2</v>
      </c>
    </row>
    <row r="421" spans="1:16">
      <c r="A421" s="83" t="s">
        <v>1295</v>
      </c>
      <c r="B421">
        <v>9802</v>
      </c>
      <c r="C421">
        <v>4900</v>
      </c>
      <c r="D421" s="8">
        <v>241.8</v>
      </c>
      <c r="E421">
        <v>19220</v>
      </c>
      <c r="F421">
        <v>1669</v>
      </c>
      <c r="G421">
        <v>3023</v>
      </c>
      <c r="H421">
        <v>16.03</v>
      </c>
      <c r="I421">
        <v>42.36</v>
      </c>
      <c r="J421">
        <v>1907</v>
      </c>
      <c r="K421">
        <v>1097.3</v>
      </c>
      <c r="L421">
        <v>32.71</v>
      </c>
      <c r="N421" s="14">
        <f>B420/B421-1</f>
        <v>1.020199959191892E-3</v>
      </c>
      <c r="O421" s="14">
        <f>C420/C421-1</f>
        <v>0</v>
      </c>
      <c r="P421" s="14">
        <f>D420/D421-1</f>
        <v>6.6170388751034537E-3</v>
      </c>
    </row>
    <row r="422" spans="1:16">
      <c r="A422" s="83" t="s">
        <v>1294</v>
      </c>
      <c r="B422">
        <v>9475</v>
      </c>
      <c r="C422">
        <v>4789</v>
      </c>
      <c r="D422" s="8">
        <v>235.5</v>
      </c>
      <c r="E422">
        <v>18790</v>
      </c>
      <c r="F422">
        <v>1614</v>
      </c>
      <c r="G422">
        <v>2952</v>
      </c>
      <c r="H422">
        <v>15.92</v>
      </c>
      <c r="I422">
        <v>41.14</v>
      </c>
      <c r="J422">
        <v>1880</v>
      </c>
      <c r="K422">
        <v>1089.5</v>
      </c>
      <c r="L422">
        <v>31.97</v>
      </c>
      <c r="N422" s="14">
        <f>B421/B422-1</f>
        <v>3.4511873350923539E-2</v>
      </c>
      <c r="O422" s="14">
        <f>C421/C422-1</f>
        <v>2.3178116517018177E-2</v>
      </c>
      <c r="P422" s="14">
        <f>D421/D422-1</f>
        <v>2.6751592356687892E-2</v>
      </c>
    </row>
    <row r="423" spans="1:16">
      <c r="A423" s="83" t="s">
        <v>1293</v>
      </c>
      <c r="B423">
        <v>9898</v>
      </c>
      <c r="C423">
        <v>4942</v>
      </c>
      <c r="D423" s="8">
        <v>241.5</v>
      </c>
      <c r="E423">
        <v>19320</v>
      </c>
      <c r="F423">
        <v>1725</v>
      </c>
      <c r="G423">
        <v>3033</v>
      </c>
      <c r="H423">
        <v>16.54</v>
      </c>
      <c r="I423">
        <v>43.27</v>
      </c>
      <c r="J423">
        <v>1922</v>
      </c>
      <c r="K423">
        <v>1103.7</v>
      </c>
      <c r="L423">
        <v>32.630000000000003</v>
      </c>
      <c r="N423" s="14">
        <f>B422/B423-1</f>
        <v>-4.2735906243685617E-2</v>
      </c>
      <c r="O423" s="14">
        <f>C422/C423-1</f>
        <v>-3.0959125859975734E-2</v>
      </c>
      <c r="P423" s="14">
        <f>D422/D423-1</f>
        <v>-2.4844720496894457E-2</v>
      </c>
    </row>
    <row r="424" spans="1:16">
      <c r="A424" s="83" t="s">
        <v>1292</v>
      </c>
      <c r="B424">
        <v>10743</v>
      </c>
      <c r="C424">
        <v>5390</v>
      </c>
      <c r="D424" s="8">
        <v>265.60000000000002</v>
      </c>
      <c r="E424">
        <v>20780</v>
      </c>
      <c r="F424">
        <v>1831</v>
      </c>
      <c r="G424">
        <v>3288</v>
      </c>
      <c r="H424">
        <v>17.68</v>
      </c>
      <c r="I424">
        <v>46.88</v>
      </c>
      <c r="J424">
        <v>2044</v>
      </c>
      <c r="K424">
        <v>1061.3</v>
      </c>
      <c r="L424">
        <v>31.45</v>
      </c>
      <c r="N424" s="14">
        <f>B423/B424-1</f>
        <v>-7.8655868937913098E-2</v>
      </c>
      <c r="O424" s="14">
        <f>C423/C424-1</f>
        <v>-8.3116883116883145E-2</v>
      </c>
      <c r="P424" s="14">
        <f>D423/D424-1</f>
        <v>-9.0737951807228989E-2</v>
      </c>
    </row>
    <row r="425" spans="1:16">
      <c r="A425" s="83" t="s">
        <v>1291</v>
      </c>
      <c r="B425">
        <v>10720</v>
      </c>
      <c r="C425">
        <v>5346</v>
      </c>
      <c r="D425" s="8">
        <v>265.5</v>
      </c>
      <c r="E425">
        <v>20710</v>
      </c>
      <c r="F425">
        <v>1814</v>
      </c>
      <c r="G425">
        <v>3287</v>
      </c>
      <c r="H425">
        <v>17.55</v>
      </c>
      <c r="I425">
        <v>46.07</v>
      </c>
      <c r="J425">
        <v>2061</v>
      </c>
      <c r="K425">
        <v>1076.4000000000001</v>
      </c>
      <c r="L425">
        <v>31.59</v>
      </c>
      <c r="N425" s="14">
        <f>B424/B425-1</f>
        <v>2.1455223880597618E-3</v>
      </c>
      <c r="O425" s="14">
        <f>C424/C425-1</f>
        <v>8.2304526748970819E-3</v>
      </c>
      <c r="P425" s="14">
        <f>D424/D425-1</f>
        <v>3.7664783427504567E-4</v>
      </c>
    </row>
    <row r="426" spans="1:16">
      <c r="A426" s="83" t="s">
        <v>1290</v>
      </c>
      <c r="B426">
        <v>10585</v>
      </c>
      <c r="C426">
        <v>5323</v>
      </c>
      <c r="D426" s="8">
        <v>262.2</v>
      </c>
      <c r="E426">
        <v>20650</v>
      </c>
      <c r="F426">
        <v>1815</v>
      </c>
      <c r="G426">
        <v>3261</v>
      </c>
      <c r="H426">
        <v>17.21</v>
      </c>
      <c r="I426">
        <v>45.44</v>
      </c>
      <c r="J426">
        <v>2006</v>
      </c>
      <c r="K426">
        <v>1065.5</v>
      </c>
      <c r="L426">
        <v>31.63</v>
      </c>
      <c r="N426" s="14">
        <f>B425/B426-1</f>
        <v>1.2753897024090799E-2</v>
      </c>
      <c r="O426" s="14">
        <f>C425/C426-1</f>
        <v>4.3208716888971654E-3</v>
      </c>
      <c r="P426" s="14">
        <f>D425/D426-1</f>
        <v>1.2585812356979531E-2</v>
      </c>
    </row>
    <row r="427" spans="1:16">
      <c r="A427" s="83" t="s">
        <v>1289</v>
      </c>
      <c r="B427">
        <v>10343</v>
      </c>
      <c r="C427">
        <v>5188</v>
      </c>
      <c r="D427" s="8">
        <v>255.4</v>
      </c>
      <c r="E427">
        <v>20200</v>
      </c>
      <c r="F427">
        <v>1767</v>
      </c>
      <c r="G427">
        <v>3203</v>
      </c>
      <c r="H427">
        <v>17.29</v>
      </c>
      <c r="I427">
        <v>45.47</v>
      </c>
      <c r="J427">
        <v>2012</v>
      </c>
      <c r="K427">
        <v>1078.3</v>
      </c>
      <c r="L427">
        <v>31.48</v>
      </c>
      <c r="N427" s="14">
        <f>B426/B427-1</f>
        <v>2.3397466885816565E-2</v>
      </c>
      <c r="O427" s="14">
        <f>C426/C427-1</f>
        <v>2.6021588280647601E-2</v>
      </c>
      <c r="P427" s="14">
        <f>D426/D427-1</f>
        <v>2.6624902114330329E-2</v>
      </c>
    </row>
    <row r="428" spans="1:16">
      <c r="A428" s="83" t="s">
        <v>1288</v>
      </c>
      <c r="B428">
        <v>10854</v>
      </c>
      <c r="C428">
        <v>5395</v>
      </c>
      <c r="D428" s="8">
        <v>266.10000000000002</v>
      </c>
      <c r="E428">
        <v>20900</v>
      </c>
      <c r="F428">
        <v>1835</v>
      </c>
      <c r="G428">
        <v>3331</v>
      </c>
      <c r="H428">
        <v>17.82</v>
      </c>
      <c r="I428">
        <v>46.99</v>
      </c>
      <c r="J428">
        <v>2089</v>
      </c>
      <c r="K428">
        <v>1085</v>
      </c>
      <c r="L428">
        <v>32.08</v>
      </c>
      <c r="N428" s="14">
        <f>B427/B428-1</f>
        <v>-4.7079417726183848E-2</v>
      </c>
      <c r="O428" s="14">
        <f>C427/C428-1</f>
        <v>-3.8368860055607024E-2</v>
      </c>
      <c r="P428" s="14">
        <f>D427/D428-1</f>
        <v>-4.0210447200300647E-2</v>
      </c>
    </row>
    <row r="429" spans="1:16">
      <c r="A429" s="83" t="s">
        <v>1287</v>
      </c>
      <c r="B429">
        <v>11288</v>
      </c>
      <c r="C429">
        <v>5667</v>
      </c>
      <c r="D429" s="8">
        <v>277.8</v>
      </c>
      <c r="E429">
        <v>21420</v>
      </c>
      <c r="F429">
        <v>1844</v>
      </c>
      <c r="G429">
        <v>3489</v>
      </c>
      <c r="H429">
        <v>17.8</v>
      </c>
      <c r="I429">
        <v>46.8</v>
      </c>
      <c r="J429">
        <v>2090</v>
      </c>
      <c r="K429">
        <v>1057.5</v>
      </c>
      <c r="L429">
        <v>32.11</v>
      </c>
      <c r="N429" s="14">
        <f>B428/B429-1</f>
        <v>-3.8447909284195614E-2</v>
      </c>
      <c r="O429" s="14">
        <f>C428/C429-1</f>
        <v>-4.799717663666847E-2</v>
      </c>
      <c r="P429" s="14">
        <f>D428/D429-1</f>
        <v>-4.2116630669546407E-2</v>
      </c>
    </row>
    <row r="430" spans="1:16">
      <c r="A430" s="83" t="s">
        <v>1286</v>
      </c>
      <c r="B430">
        <v>11117</v>
      </c>
      <c r="C430">
        <v>5579</v>
      </c>
      <c r="D430" s="8">
        <v>272.2</v>
      </c>
      <c r="E430">
        <v>21300</v>
      </c>
      <c r="F430">
        <v>1829</v>
      </c>
      <c r="G430">
        <v>3452</v>
      </c>
      <c r="H430">
        <v>17.829999999999998</v>
      </c>
      <c r="I430">
        <v>46.87</v>
      </c>
      <c r="J430">
        <v>2089</v>
      </c>
      <c r="K430">
        <v>1076.9000000000001</v>
      </c>
      <c r="L430">
        <v>32.54</v>
      </c>
      <c r="N430" s="14">
        <f>B429/B430-1</f>
        <v>1.5381847620761002E-2</v>
      </c>
      <c r="O430" s="14">
        <f>C429/C430-1</f>
        <v>1.5773436099659532E-2</v>
      </c>
      <c r="P430" s="14">
        <f>D429/D430-1</f>
        <v>2.0573108008817176E-2</v>
      </c>
    </row>
    <row r="431" spans="1:16">
      <c r="A431" s="83" t="s">
        <v>1285</v>
      </c>
      <c r="B431">
        <v>10715</v>
      </c>
      <c r="C431">
        <v>5373</v>
      </c>
      <c r="D431" s="8">
        <v>261.8</v>
      </c>
      <c r="E431">
        <v>20520</v>
      </c>
      <c r="F431">
        <v>1784</v>
      </c>
      <c r="G431">
        <v>3361</v>
      </c>
      <c r="H431">
        <v>17.329999999999998</v>
      </c>
      <c r="I431">
        <v>45.37</v>
      </c>
      <c r="J431">
        <v>2023</v>
      </c>
      <c r="K431">
        <v>1082.5</v>
      </c>
      <c r="L431">
        <v>32.46</v>
      </c>
      <c r="N431" s="14">
        <f>B430/B431-1</f>
        <v>3.7517498833411045E-2</v>
      </c>
      <c r="O431" s="14">
        <f>C430/C431-1</f>
        <v>3.8339847385073567E-2</v>
      </c>
      <c r="P431" s="14">
        <f>D430/D431-1</f>
        <v>3.972498090145149E-2</v>
      </c>
    </row>
    <row r="432" spans="1:16">
      <c r="A432" s="83" t="s">
        <v>1284</v>
      </c>
      <c r="B432">
        <v>10990</v>
      </c>
      <c r="C432">
        <v>5513</v>
      </c>
      <c r="D432" s="8">
        <v>270.8</v>
      </c>
      <c r="E432">
        <v>21290</v>
      </c>
      <c r="F432">
        <v>1832</v>
      </c>
      <c r="G432">
        <v>3468</v>
      </c>
      <c r="H432">
        <v>17.809999999999999</v>
      </c>
      <c r="I432">
        <v>46.91</v>
      </c>
      <c r="J432">
        <v>2099</v>
      </c>
      <c r="K432">
        <v>1088.4000000000001</v>
      </c>
      <c r="L432">
        <v>32.549999999999997</v>
      </c>
      <c r="N432" s="14">
        <f>B431/B432-1</f>
        <v>-2.5022747952684221E-2</v>
      </c>
      <c r="O432" s="14">
        <f>C431/C432-1</f>
        <v>-2.5394522038817313E-2</v>
      </c>
      <c r="P432" s="14">
        <f>D431/D432-1</f>
        <v>-3.3234859675036921E-2</v>
      </c>
    </row>
    <row r="433" spans="1:16">
      <c r="A433" s="83" t="s">
        <v>1283</v>
      </c>
      <c r="B433">
        <v>10837</v>
      </c>
      <c r="C433">
        <v>5444</v>
      </c>
      <c r="D433" s="8">
        <v>269.8</v>
      </c>
      <c r="E433">
        <v>21180</v>
      </c>
      <c r="F433">
        <v>1800</v>
      </c>
      <c r="G433">
        <v>3418</v>
      </c>
      <c r="H433">
        <v>17.77</v>
      </c>
      <c r="I433">
        <v>46.73</v>
      </c>
      <c r="J433">
        <v>2079</v>
      </c>
      <c r="K433">
        <v>1141.0999999999999</v>
      </c>
      <c r="L433">
        <v>33.299999999999997</v>
      </c>
      <c r="N433" s="14">
        <f>B432/B433-1</f>
        <v>1.4118298422072462E-2</v>
      </c>
      <c r="O433" s="14">
        <f>C432/C433-1</f>
        <v>1.2674504041146228E-2</v>
      </c>
      <c r="P433" s="14">
        <f>D432/D433-1</f>
        <v>3.7064492216456468E-3</v>
      </c>
    </row>
    <row r="434" spans="1:16">
      <c r="A434" s="83" t="s">
        <v>1282</v>
      </c>
      <c r="B434">
        <v>10810</v>
      </c>
      <c r="C434">
        <v>5416</v>
      </c>
      <c r="D434" s="8">
        <v>271.39999999999998</v>
      </c>
      <c r="E434">
        <v>20920</v>
      </c>
      <c r="F434">
        <v>1821</v>
      </c>
      <c r="G434">
        <v>3426</v>
      </c>
      <c r="H434">
        <v>17.59</v>
      </c>
      <c r="I434">
        <v>46.17</v>
      </c>
      <c r="J434">
        <v>2075</v>
      </c>
      <c r="K434">
        <v>1165.9000000000001</v>
      </c>
      <c r="L434">
        <v>33.93</v>
      </c>
      <c r="N434" s="14">
        <f>B433/B434-1</f>
        <v>2.4976873265494248E-3</v>
      </c>
      <c r="O434" s="14">
        <f>C433/C434-1</f>
        <v>5.1698670605613284E-3</v>
      </c>
      <c r="P434" s="14">
        <f>D433/D434-1</f>
        <v>-5.8953574060426339E-3</v>
      </c>
    </row>
    <row r="435" spans="1:16">
      <c r="A435" s="83" t="s">
        <v>1281</v>
      </c>
      <c r="B435">
        <v>10109</v>
      </c>
      <c r="C435">
        <v>5070</v>
      </c>
      <c r="D435" s="8">
        <v>253.4</v>
      </c>
      <c r="E435">
        <v>19640</v>
      </c>
      <c r="F435">
        <v>1741</v>
      </c>
      <c r="G435">
        <v>3265</v>
      </c>
      <c r="H435">
        <v>17.16</v>
      </c>
      <c r="I435">
        <v>44.14</v>
      </c>
      <c r="J435">
        <v>2033</v>
      </c>
      <c r="K435">
        <v>1181.8</v>
      </c>
      <c r="L435">
        <v>33.46</v>
      </c>
      <c r="N435" s="14">
        <f>B434/B435-1</f>
        <v>6.9344148778316406E-2</v>
      </c>
      <c r="O435" s="14">
        <f>C434/C435-1</f>
        <v>6.8244575936883711E-2</v>
      </c>
      <c r="P435" s="14">
        <f>D434/D435-1</f>
        <v>7.1033938437253141E-2</v>
      </c>
    </row>
    <row r="436" spans="1:16">
      <c r="A436" s="83" t="s">
        <v>1280</v>
      </c>
      <c r="B436">
        <v>10089</v>
      </c>
      <c r="C436">
        <v>5066</v>
      </c>
      <c r="D436" s="8">
        <v>255</v>
      </c>
      <c r="E436">
        <v>20200</v>
      </c>
      <c r="F436">
        <v>1763</v>
      </c>
      <c r="G436">
        <v>3250</v>
      </c>
      <c r="H436">
        <v>17.03</v>
      </c>
      <c r="I436">
        <v>43.61</v>
      </c>
      <c r="J436">
        <v>2015</v>
      </c>
      <c r="K436">
        <v>1156.0999999999999</v>
      </c>
      <c r="L436">
        <v>32.770000000000003</v>
      </c>
      <c r="N436" s="14">
        <f>B435/B436-1</f>
        <v>1.9823570224997145E-3</v>
      </c>
      <c r="O436" s="14">
        <f>C435/C436-1</f>
        <v>7.8957757599673606E-4</v>
      </c>
      <c r="P436" s="14">
        <f>D435/D436-1</f>
        <v>-6.2745098039215241E-3</v>
      </c>
    </row>
    <row r="437" spans="1:16">
      <c r="A437" s="83" t="s">
        <v>1279</v>
      </c>
      <c r="B437">
        <v>9604</v>
      </c>
      <c r="C437">
        <v>4793</v>
      </c>
      <c r="D437" s="8">
        <v>238.3</v>
      </c>
      <c r="E437">
        <v>19320</v>
      </c>
      <c r="F437">
        <v>1738</v>
      </c>
      <c r="G437">
        <v>3088</v>
      </c>
      <c r="H437">
        <v>16.309999999999999</v>
      </c>
      <c r="I437">
        <v>42.16</v>
      </c>
      <c r="J437">
        <v>1951</v>
      </c>
      <c r="K437">
        <v>1136.5</v>
      </c>
      <c r="L437">
        <v>32.5</v>
      </c>
      <c r="N437" s="14">
        <f>B436/B437-1</f>
        <v>5.0499791753435996E-2</v>
      </c>
      <c r="O437" s="14">
        <f>C436/C437-1</f>
        <v>5.6958063843104423E-2</v>
      </c>
      <c r="P437" s="14">
        <f>D436/D437-1</f>
        <v>7.007973143096935E-2</v>
      </c>
    </row>
    <row r="438" spans="1:16">
      <c r="A438" s="83" t="s">
        <v>1278</v>
      </c>
      <c r="B438">
        <v>9702</v>
      </c>
      <c r="C438">
        <v>4861</v>
      </c>
      <c r="D438" s="8">
        <v>242.2</v>
      </c>
      <c r="E438">
        <v>19300</v>
      </c>
      <c r="F438">
        <v>1739</v>
      </c>
      <c r="G438">
        <v>3113</v>
      </c>
      <c r="H438">
        <v>16.440000000000001</v>
      </c>
      <c r="I438">
        <v>42.82</v>
      </c>
      <c r="J438">
        <v>1931</v>
      </c>
      <c r="K438">
        <v>1146</v>
      </c>
      <c r="L438">
        <v>32.89</v>
      </c>
      <c r="N438" s="14">
        <f>B437/B438-1</f>
        <v>-1.0101010101010055E-2</v>
      </c>
      <c r="O438" s="14">
        <f>C437/C438-1</f>
        <v>-1.3988891174655405E-2</v>
      </c>
      <c r="P438" s="14">
        <f>D437/D438-1</f>
        <v>-1.6102394715111434E-2</v>
      </c>
    </row>
    <row r="439" spans="1:16">
      <c r="A439" s="83" t="s">
        <v>1277</v>
      </c>
      <c r="B439">
        <v>9941</v>
      </c>
      <c r="C439">
        <v>4975</v>
      </c>
      <c r="D439" s="8">
        <v>252.4</v>
      </c>
      <c r="E439">
        <v>19510</v>
      </c>
      <c r="F439">
        <v>1760</v>
      </c>
      <c r="G439">
        <v>3157</v>
      </c>
      <c r="H439">
        <v>16.43</v>
      </c>
      <c r="I439">
        <v>43.41</v>
      </c>
      <c r="J439">
        <v>1958</v>
      </c>
      <c r="K439">
        <v>1138</v>
      </c>
      <c r="L439">
        <v>32.15</v>
      </c>
      <c r="N439" s="14">
        <f>B438/B439-1</f>
        <v>-2.4041846896690422E-2</v>
      </c>
      <c r="O439" s="14">
        <f>C438/C439-1</f>
        <v>-2.2914572864321636E-2</v>
      </c>
      <c r="P439" s="14">
        <f>D438/D439-1</f>
        <v>-4.0412044374009581E-2</v>
      </c>
    </row>
    <row r="440" spans="1:16">
      <c r="A440" s="83" t="s">
        <v>1276</v>
      </c>
      <c r="B440">
        <v>10167</v>
      </c>
      <c r="C440">
        <v>5079</v>
      </c>
      <c r="D440" s="8">
        <v>259.10000000000002</v>
      </c>
      <c r="E440">
        <v>19560</v>
      </c>
      <c r="F440">
        <v>1715</v>
      </c>
      <c r="G440">
        <v>3188</v>
      </c>
      <c r="H440">
        <v>16.38</v>
      </c>
      <c r="I440">
        <v>43.06</v>
      </c>
      <c r="J440">
        <v>1961</v>
      </c>
      <c r="K440">
        <v>1106.9000000000001</v>
      </c>
      <c r="L440">
        <v>31.32</v>
      </c>
      <c r="N440" s="14">
        <f>B439/B440-1</f>
        <v>-2.2228779384282471E-2</v>
      </c>
      <c r="O440" s="14">
        <f>C439/C440-1</f>
        <v>-2.0476471746406766E-2</v>
      </c>
      <c r="P440" s="14">
        <f>D439/D440-1</f>
        <v>-2.5858741798533424E-2</v>
      </c>
    </row>
    <row r="441" spans="1:16">
      <c r="A441" s="83" t="s">
        <v>1275</v>
      </c>
      <c r="B441">
        <v>10014</v>
      </c>
      <c r="C441">
        <v>5037</v>
      </c>
      <c r="D441" s="8">
        <v>257.39999999999998</v>
      </c>
      <c r="E441">
        <v>19330</v>
      </c>
      <c r="F441">
        <v>1688</v>
      </c>
      <c r="G441">
        <v>3180</v>
      </c>
      <c r="H441">
        <v>16.09</v>
      </c>
      <c r="I441">
        <v>41.71</v>
      </c>
      <c r="J441">
        <v>1927</v>
      </c>
      <c r="K441">
        <v>1121.2</v>
      </c>
      <c r="L441">
        <v>32.42</v>
      </c>
      <c r="N441" s="14">
        <f>B440/B441-1</f>
        <v>1.527860994607555E-2</v>
      </c>
      <c r="O441" s="14">
        <f>C440/C441-1</f>
        <v>8.3382966051221974E-3</v>
      </c>
      <c r="P441" s="14">
        <f>D440/D441-1</f>
        <v>6.6045066045068435E-3</v>
      </c>
    </row>
    <row r="442" spans="1:16">
      <c r="A442" s="83" t="s">
        <v>1274</v>
      </c>
      <c r="B442">
        <v>10295</v>
      </c>
      <c r="C442">
        <v>5167</v>
      </c>
      <c r="D442" s="8">
        <v>264.2</v>
      </c>
      <c r="E442">
        <v>19660</v>
      </c>
      <c r="F442">
        <v>1696</v>
      </c>
      <c r="G442">
        <v>3287</v>
      </c>
      <c r="H442">
        <v>16.61</v>
      </c>
      <c r="I442">
        <v>43.16</v>
      </c>
      <c r="J442">
        <v>1989</v>
      </c>
      <c r="K442">
        <v>1134.8</v>
      </c>
      <c r="L442">
        <v>32.590000000000003</v>
      </c>
      <c r="N442" s="14">
        <f>B441/B442-1</f>
        <v>-2.7294803302574056E-2</v>
      </c>
      <c r="O442" s="14">
        <f>C441/C442-1</f>
        <v>-2.5159667118250462E-2</v>
      </c>
      <c r="P442" s="14">
        <f>D441/D442-1</f>
        <v>-2.5738077214231714E-2</v>
      </c>
    </row>
    <row r="443" spans="1:16">
      <c r="A443" s="83" t="s">
        <v>1273</v>
      </c>
      <c r="B443">
        <v>10090</v>
      </c>
      <c r="C443">
        <v>5080</v>
      </c>
      <c r="D443" s="8">
        <v>259.7</v>
      </c>
      <c r="E443">
        <v>19340</v>
      </c>
      <c r="F443">
        <v>1625</v>
      </c>
      <c r="G443">
        <v>3247</v>
      </c>
      <c r="H443">
        <v>16.66</v>
      </c>
      <c r="I443">
        <v>42.65</v>
      </c>
      <c r="J443">
        <v>1971</v>
      </c>
      <c r="K443">
        <v>1159.9000000000001</v>
      </c>
      <c r="L443">
        <v>32.89</v>
      </c>
      <c r="N443" s="14">
        <f>B442/B443-1</f>
        <v>2.031714568880072E-2</v>
      </c>
      <c r="O443" s="14">
        <f>C442/C443-1</f>
        <v>1.7125984251968429E-2</v>
      </c>
      <c r="P443" s="14">
        <f>D442/D443-1</f>
        <v>1.732768579129762E-2</v>
      </c>
    </row>
    <row r="444" spans="1:16">
      <c r="A444" s="83" t="s">
        <v>1272</v>
      </c>
      <c r="B444">
        <v>11027</v>
      </c>
      <c r="C444">
        <v>5512</v>
      </c>
      <c r="D444" s="8">
        <v>282.8</v>
      </c>
      <c r="E444">
        <v>20710</v>
      </c>
      <c r="F444">
        <v>1761</v>
      </c>
      <c r="G444">
        <v>3491</v>
      </c>
      <c r="H444">
        <v>17.420000000000002</v>
      </c>
      <c r="I444">
        <v>45.17</v>
      </c>
      <c r="J444">
        <v>2092</v>
      </c>
      <c r="K444">
        <v>1114.5</v>
      </c>
      <c r="L444">
        <v>32.24</v>
      </c>
      <c r="N444" s="14">
        <f>B443/B444-1</f>
        <v>-8.4973247483449699E-2</v>
      </c>
      <c r="O444" s="14">
        <f>C443/C444-1</f>
        <v>-7.8374455732946324E-2</v>
      </c>
      <c r="P444" s="14">
        <f>D443/D444-1</f>
        <v>-8.1683168316831756E-2</v>
      </c>
    </row>
    <row r="445" spans="1:16">
      <c r="A445" s="83" t="s">
        <v>1271</v>
      </c>
      <c r="B445">
        <v>11489</v>
      </c>
      <c r="C445">
        <v>5766</v>
      </c>
      <c r="D445" s="8">
        <v>295.89999999999998</v>
      </c>
      <c r="E445">
        <v>21110</v>
      </c>
      <c r="F445">
        <v>1760</v>
      </c>
      <c r="G445">
        <v>3638</v>
      </c>
      <c r="H445">
        <v>17.29</v>
      </c>
      <c r="I445">
        <v>44.88</v>
      </c>
      <c r="J445">
        <v>2078</v>
      </c>
      <c r="K445">
        <v>1092.3</v>
      </c>
      <c r="L445">
        <v>32.18</v>
      </c>
      <c r="N445" s="14">
        <f>B444/B445-1</f>
        <v>-4.0212377056314752E-2</v>
      </c>
      <c r="O445" s="14">
        <f>C444/C445-1</f>
        <v>-4.4051335414498793E-2</v>
      </c>
      <c r="P445" s="14">
        <f>D444/D445-1</f>
        <v>-4.4271713416694669E-2</v>
      </c>
    </row>
    <row r="446" spans="1:16">
      <c r="A446" s="83" t="s">
        <v>1270</v>
      </c>
      <c r="B446">
        <v>11310</v>
      </c>
      <c r="C446">
        <v>5674</v>
      </c>
      <c r="D446" s="8">
        <v>291.2</v>
      </c>
      <c r="E446">
        <v>20770</v>
      </c>
      <c r="F446">
        <v>1770</v>
      </c>
      <c r="G446">
        <v>3601</v>
      </c>
      <c r="H446">
        <v>17.73</v>
      </c>
      <c r="I446">
        <v>46.03</v>
      </c>
      <c r="J446">
        <v>2104</v>
      </c>
      <c r="K446">
        <v>1094.8</v>
      </c>
      <c r="L446">
        <v>31.88</v>
      </c>
      <c r="N446" s="14">
        <f>B445/B446-1</f>
        <v>1.5826702033598483E-2</v>
      </c>
      <c r="O446" s="14">
        <f>C445/C446-1</f>
        <v>1.6214310891787154E-2</v>
      </c>
      <c r="P446" s="14">
        <f>D445/D446-1</f>
        <v>1.6140109890109944E-2</v>
      </c>
    </row>
    <row r="447" spans="1:16">
      <c r="A447" s="83" t="s">
        <v>1269</v>
      </c>
      <c r="B447">
        <v>11327</v>
      </c>
      <c r="C447">
        <v>5694</v>
      </c>
      <c r="D447" s="8">
        <v>291.60000000000002</v>
      </c>
      <c r="E447">
        <v>20640</v>
      </c>
      <c r="F447">
        <v>1805</v>
      </c>
      <c r="G447">
        <v>3600</v>
      </c>
      <c r="H447">
        <v>17.61</v>
      </c>
      <c r="I447">
        <v>45.86</v>
      </c>
      <c r="J447">
        <v>2080</v>
      </c>
      <c r="K447">
        <v>1097.0999999999999</v>
      </c>
      <c r="L447">
        <v>31.84</v>
      </c>
      <c r="N447" s="14">
        <f>B446/B447-1</f>
        <v>-1.5008387039816551E-3</v>
      </c>
      <c r="O447" s="14">
        <f>C446/C447-1</f>
        <v>-3.5124692658938805E-3</v>
      </c>
      <c r="P447" s="14">
        <f>D446/D447-1</f>
        <v>-1.371742112482921E-3</v>
      </c>
    </row>
    <row r="448" spans="1:16">
      <c r="A448" s="83" t="s">
        <v>1268</v>
      </c>
      <c r="B448">
        <v>11673</v>
      </c>
      <c r="C448">
        <v>5857</v>
      </c>
      <c r="D448" s="8">
        <v>300.10000000000002</v>
      </c>
      <c r="E448">
        <v>21000</v>
      </c>
      <c r="F448">
        <v>1801</v>
      </c>
      <c r="G448">
        <v>3670</v>
      </c>
      <c r="H448">
        <v>18.05</v>
      </c>
      <c r="I448">
        <v>46.4</v>
      </c>
      <c r="J448">
        <v>2124</v>
      </c>
      <c r="K448">
        <v>1132.8</v>
      </c>
      <c r="L448">
        <v>33.51</v>
      </c>
      <c r="N448" s="14">
        <f>B447/B448-1</f>
        <v>-2.9641052000342616E-2</v>
      </c>
      <c r="O448" s="14">
        <f>C447/C448-1</f>
        <v>-2.7829947071879801E-2</v>
      </c>
      <c r="P448" s="14">
        <f>D447/D448-1</f>
        <v>-2.8323892035987952E-2</v>
      </c>
    </row>
    <row r="449" spans="1:16">
      <c r="A449" s="83" t="s">
        <v>1267</v>
      </c>
      <c r="B449">
        <v>11323</v>
      </c>
      <c r="C449">
        <v>5678</v>
      </c>
      <c r="D449" s="8">
        <v>291.5</v>
      </c>
      <c r="E449">
        <v>20240</v>
      </c>
      <c r="F449">
        <v>1703</v>
      </c>
      <c r="G449">
        <v>3529</v>
      </c>
      <c r="H449">
        <v>17.75</v>
      </c>
      <c r="I449">
        <v>44.2</v>
      </c>
      <c r="J449">
        <v>2051</v>
      </c>
      <c r="K449">
        <v>1161.8</v>
      </c>
      <c r="L449">
        <v>33.5</v>
      </c>
      <c r="N449" s="14">
        <f>B448/B449-1</f>
        <v>3.0910536077011441E-2</v>
      </c>
      <c r="O449" s="14">
        <f>C448/C449-1</f>
        <v>3.1525184924269034E-2</v>
      </c>
      <c r="P449" s="14">
        <f>D448/D449-1</f>
        <v>2.9502572898799428E-2</v>
      </c>
    </row>
    <row r="450" spans="1:16">
      <c r="A450" s="83" t="s">
        <v>1266</v>
      </c>
      <c r="B450">
        <v>11091</v>
      </c>
      <c r="C450">
        <v>5549</v>
      </c>
      <c r="D450" s="8">
        <v>284.8</v>
      </c>
      <c r="E450">
        <v>19870</v>
      </c>
      <c r="F450">
        <v>1657</v>
      </c>
      <c r="G450">
        <v>3442</v>
      </c>
      <c r="H450">
        <v>17.7</v>
      </c>
      <c r="I450">
        <v>44.23</v>
      </c>
      <c r="J450">
        <v>2077</v>
      </c>
      <c r="K450">
        <v>1168.5</v>
      </c>
      <c r="L450">
        <v>33.799999999999997</v>
      </c>
      <c r="N450" s="14">
        <f>B449/B450-1</f>
        <v>2.0917861329005527E-2</v>
      </c>
      <c r="O450" s="14">
        <f>C449/C450-1</f>
        <v>2.324743196972423E-2</v>
      </c>
      <c r="P450" s="14">
        <f>D449/D450-1</f>
        <v>2.35252808988764E-2</v>
      </c>
    </row>
    <row r="451" spans="1:16">
      <c r="A451" s="83" t="s">
        <v>1265</v>
      </c>
      <c r="B451">
        <v>11483</v>
      </c>
      <c r="C451">
        <v>5766</v>
      </c>
      <c r="D451" s="8">
        <v>296</v>
      </c>
      <c r="E451">
        <v>20350</v>
      </c>
      <c r="F451">
        <v>1696</v>
      </c>
      <c r="G451">
        <v>3621</v>
      </c>
      <c r="H451">
        <v>17.91</v>
      </c>
      <c r="I451">
        <v>44.78</v>
      </c>
      <c r="J451">
        <v>2102</v>
      </c>
      <c r="K451">
        <v>1174.5</v>
      </c>
      <c r="L451">
        <v>33.840000000000003</v>
      </c>
      <c r="N451" s="14">
        <f>B450/B451-1</f>
        <v>-3.4137420534703478E-2</v>
      </c>
      <c r="O451" s="14">
        <f>C450/C451-1</f>
        <v>-3.7634408602150504E-2</v>
      </c>
      <c r="P451" s="14">
        <f>D450/D451-1</f>
        <v>-3.7837837837837784E-2</v>
      </c>
    </row>
    <row r="452" spans="1:16">
      <c r="A452" s="83" t="s">
        <v>1264</v>
      </c>
      <c r="B452">
        <v>11030</v>
      </c>
      <c r="C452">
        <v>5539</v>
      </c>
      <c r="D452" s="8">
        <v>284.10000000000002</v>
      </c>
      <c r="E452">
        <v>19570</v>
      </c>
      <c r="F452">
        <v>1635</v>
      </c>
      <c r="G452">
        <v>3456</v>
      </c>
      <c r="H452">
        <v>18.05</v>
      </c>
      <c r="I452">
        <v>45.17</v>
      </c>
      <c r="J452">
        <v>2121</v>
      </c>
      <c r="K452">
        <v>1201</v>
      </c>
      <c r="L452">
        <v>34.08</v>
      </c>
      <c r="N452" s="14">
        <f>B451/B452-1</f>
        <v>4.1069809610154051E-2</v>
      </c>
      <c r="O452" s="14">
        <f>C451/C452-1</f>
        <v>4.0982126737678204E-2</v>
      </c>
      <c r="P452" s="14">
        <f>D451/D452-1</f>
        <v>4.1886659626891865E-2</v>
      </c>
    </row>
    <row r="453" spans="1:16">
      <c r="A453" s="83" t="s">
        <v>1263</v>
      </c>
      <c r="B453">
        <v>11189</v>
      </c>
      <c r="C453">
        <v>5617</v>
      </c>
      <c r="D453" s="8">
        <v>288.60000000000002</v>
      </c>
      <c r="E453">
        <v>20010</v>
      </c>
      <c r="F453">
        <v>1656</v>
      </c>
      <c r="G453">
        <v>3503</v>
      </c>
      <c r="H453">
        <v>17.89</v>
      </c>
      <c r="I453">
        <v>44.55</v>
      </c>
      <c r="J453">
        <v>2109</v>
      </c>
      <c r="K453">
        <v>1180.0999999999999</v>
      </c>
      <c r="L453">
        <v>33.72</v>
      </c>
      <c r="N453" s="14">
        <f>B452/B453-1</f>
        <v>-1.4210385199749709E-2</v>
      </c>
      <c r="O453" s="14">
        <f>C452/C453-1</f>
        <v>-1.388641623642517E-2</v>
      </c>
      <c r="P453" s="14">
        <f>D452/D453-1</f>
        <v>-1.5592515592515621E-2</v>
      </c>
    </row>
    <row r="454" spans="1:16">
      <c r="A454" s="83" t="s">
        <v>1262</v>
      </c>
      <c r="B454">
        <v>11198</v>
      </c>
      <c r="C454">
        <v>5618</v>
      </c>
      <c r="D454" s="8">
        <v>288.2</v>
      </c>
      <c r="E454">
        <v>20010</v>
      </c>
      <c r="F454">
        <v>1668</v>
      </c>
      <c r="G454">
        <v>3510</v>
      </c>
      <c r="H454">
        <v>17.87</v>
      </c>
      <c r="I454">
        <v>44.8</v>
      </c>
      <c r="J454">
        <v>2096</v>
      </c>
      <c r="K454">
        <v>1171</v>
      </c>
      <c r="L454">
        <v>33.840000000000003</v>
      </c>
      <c r="N454" s="14">
        <f>B453/B454-1</f>
        <v>-8.0371494909803332E-4</v>
      </c>
      <c r="O454" s="14">
        <f>C453/C454-1</f>
        <v>-1.7799928800288356E-4</v>
      </c>
      <c r="P454" s="14">
        <f>D453/D454-1</f>
        <v>1.3879250520472119E-3</v>
      </c>
    </row>
    <row r="455" spans="1:16">
      <c r="A455" s="83" t="s">
        <v>1261</v>
      </c>
      <c r="B455">
        <v>11459</v>
      </c>
      <c r="C455">
        <v>5727</v>
      </c>
      <c r="D455" s="8">
        <v>293.3</v>
      </c>
      <c r="E455">
        <v>20450</v>
      </c>
      <c r="F455">
        <v>1693</v>
      </c>
      <c r="G455">
        <v>3571</v>
      </c>
      <c r="H455">
        <v>18.04</v>
      </c>
      <c r="I455">
        <v>45.26</v>
      </c>
      <c r="J455">
        <v>2121</v>
      </c>
      <c r="K455">
        <v>1191</v>
      </c>
      <c r="L455">
        <v>34.840000000000003</v>
      </c>
      <c r="N455" s="14">
        <f>B454/B455-1</f>
        <v>-2.2776856619251218E-2</v>
      </c>
      <c r="O455" s="14">
        <f>C454/C455-1</f>
        <v>-1.9032652348524581E-2</v>
      </c>
      <c r="P455" s="14">
        <f>D454/D455-1</f>
        <v>-1.7388339584043733E-2</v>
      </c>
    </row>
    <row r="456" spans="1:16">
      <c r="A456" s="83" t="s">
        <v>1260</v>
      </c>
      <c r="B456">
        <v>11824</v>
      </c>
      <c r="C456">
        <v>5942</v>
      </c>
      <c r="D456" s="8">
        <v>305.39999999999998</v>
      </c>
      <c r="E456">
        <v>20920</v>
      </c>
      <c r="F456">
        <v>1731</v>
      </c>
      <c r="G456">
        <v>3679</v>
      </c>
      <c r="H456">
        <v>18.239999999999998</v>
      </c>
      <c r="I456">
        <v>45.33</v>
      </c>
      <c r="J456">
        <v>2131</v>
      </c>
      <c r="K456">
        <v>1204.2</v>
      </c>
      <c r="L456">
        <v>35.17</v>
      </c>
      <c r="N456" s="14">
        <f>B455/B456-1</f>
        <v>-3.0869418132611681E-2</v>
      </c>
      <c r="O456" s="14">
        <f>C455/C456-1</f>
        <v>-3.6183103332211419E-2</v>
      </c>
      <c r="P456" s="14">
        <f>D455/D456-1</f>
        <v>-3.9620170268500177E-2</v>
      </c>
    </row>
    <row r="457" spans="1:16">
      <c r="A457" s="83" t="s">
        <v>1259</v>
      </c>
      <c r="B457">
        <v>11460</v>
      </c>
      <c r="C457">
        <v>5780</v>
      </c>
      <c r="D457" s="8">
        <v>295.39999999999998</v>
      </c>
      <c r="E457">
        <v>20600</v>
      </c>
      <c r="F457">
        <v>1669</v>
      </c>
      <c r="G457">
        <v>3573</v>
      </c>
      <c r="H457">
        <v>18.23</v>
      </c>
      <c r="I457">
        <v>44.88</v>
      </c>
      <c r="J457">
        <v>2121</v>
      </c>
      <c r="K457">
        <v>1224.8</v>
      </c>
      <c r="L457">
        <v>34.380000000000003</v>
      </c>
      <c r="N457" s="14">
        <f>B456/B457-1</f>
        <v>3.1762652705061178E-2</v>
      </c>
      <c r="O457" s="14">
        <f>C456/C457-1</f>
        <v>2.802768166089975E-2</v>
      </c>
      <c r="P457" s="14">
        <f>D456/D457-1</f>
        <v>3.3852403520649998E-2</v>
      </c>
    </row>
    <row r="458" spans="1:16">
      <c r="A458" s="83" t="s">
        <v>1258</v>
      </c>
      <c r="B458">
        <v>11694</v>
      </c>
      <c r="C458">
        <v>5926</v>
      </c>
      <c r="D458" s="8">
        <v>304.2</v>
      </c>
      <c r="E458">
        <v>20610</v>
      </c>
      <c r="F458">
        <v>1662</v>
      </c>
      <c r="G458">
        <v>3649</v>
      </c>
      <c r="H458">
        <v>18.18</v>
      </c>
      <c r="I458">
        <v>44.56</v>
      </c>
      <c r="J458">
        <v>2088</v>
      </c>
      <c r="K458">
        <v>1188</v>
      </c>
      <c r="L458">
        <v>33.97</v>
      </c>
      <c r="N458" s="14">
        <f>B457/B458-1</f>
        <v>-2.0010261672652629E-2</v>
      </c>
      <c r="O458" s="14">
        <f>C457/C458-1</f>
        <v>-2.4637192035099509E-2</v>
      </c>
      <c r="P458" s="14">
        <f>D457/D458-1</f>
        <v>-2.8928336620644313E-2</v>
      </c>
    </row>
    <row r="459" spans="1:16">
      <c r="A459" s="83" t="s">
        <v>1257</v>
      </c>
      <c r="B459">
        <v>11454</v>
      </c>
      <c r="C459">
        <v>5848</v>
      </c>
      <c r="D459" s="8">
        <v>298.3</v>
      </c>
      <c r="E459">
        <v>20320</v>
      </c>
      <c r="F459">
        <v>1606</v>
      </c>
      <c r="G459">
        <v>3616</v>
      </c>
      <c r="H459">
        <v>17.940000000000001</v>
      </c>
      <c r="I459">
        <v>44.28</v>
      </c>
      <c r="J459">
        <v>2107</v>
      </c>
      <c r="K459">
        <v>1183.5999999999999</v>
      </c>
      <c r="L459">
        <v>33.92</v>
      </c>
      <c r="N459" s="14">
        <f>B458/B459-1</f>
        <v>2.0953378732320616E-2</v>
      </c>
      <c r="O459" s="14">
        <f>C458/C459-1</f>
        <v>1.3337893296853531E-2</v>
      </c>
      <c r="P459" s="14">
        <f>D458/D459-1</f>
        <v>1.9778746228628741E-2</v>
      </c>
    </row>
    <row r="460" spans="1:16">
      <c r="A460" s="83" t="s">
        <v>1256</v>
      </c>
      <c r="B460">
        <v>11814</v>
      </c>
      <c r="C460">
        <v>6030</v>
      </c>
      <c r="D460" s="8">
        <v>307.2</v>
      </c>
      <c r="E460">
        <v>21030</v>
      </c>
      <c r="F460">
        <v>1655</v>
      </c>
      <c r="G460">
        <v>3714</v>
      </c>
      <c r="H460">
        <v>18.07</v>
      </c>
      <c r="I460">
        <v>45.35</v>
      </c>
      <c r="J460">
        <v>2113</v>
      </c>
      <c r="K460">
        <v>1178.3</v>
      </c>
      <c r="L460">
        <v>34.869999999999997</v>
      </c>
      <c r="N460" s="14">
        <f>B459/B460-1</f>
        <v>-3.047232097511432E-2</v>
      </c>
      <c r="O460" s="14">
        <f>C459/C460-1</f>
        <v>-3.0182421227197387E-2</v>
      </c>
      <c r="P460" s="14">
        <f>D459/D460-1</f>
        <v>-2.897135416666663E-2</v>
      </c>
    </row>
    <row r="461" spans="1:16">
      <c r="A461" s="83" t="s">
        <v>1255</v>
      </c>
      <c r="B461">
        <v>11663</v>
      </c>
      <c r="C461">
        <v>5979</v>
      </c>
      <c r="D461" s="8">
        <v>305.2</v>
      </c>
      <c r="E461">
        <v>20900</v>
      </c>
      <c r="F461">
        <v>1619</v>
      </c>
      <c r="G461">
        <v>3674</v>
      </c>
      <c r="H461">
        <v>17.850000000000001</v>
      </c>
      <c r="I461">
        <v>43.54</v>
      </c>
      <c r="J461">
        <v>2105</v>
      </c>
      <c r="K461">
        <v>1204.3</v>
      </c>
      <c r="L461">
        <v>35.94</v>
      </c>
      <c r="N461" s="14">
        <f>B460/B461-1</f>
        <v>1.294692617679849E-2</v>
      </c>
      <c r="O461" s="14">
        <f>C460/C461-1</f>
        <v>8.5298544907175256E-3</v>
      </c>
      <c r="P461" s="14">
        <f>D460/D461-1</f>
        <v>6.5530799475752577E-3</v>
      </c>
    </row>
    <row r="462" spans="1:16">
      <c r="A462" s="83" t="s">
        <v>1254</v>
      </c>
      <c r="B462">
        <v>12360</v>
      </c>
      <c r="C462">
        <v>6331</v>
      </c>
      <c r="D462" s="8">
        <v>323.7</v>
      </c>
      <c r="E462">
        <v>21620</v>
      </c>
      <c r="F462">
        <v>1676</v>
      </c>
      <c r="G462">
        <v>3817</v>
      </c>
      <c r="H462">
        <v>18.03</v>
      </c>
      <c r="I462">
        <v>44.15</v>
      </c>
      <c r="J462">
        <v>2091</v>
      </c>
      <c r="K462">
        <v>1207.3</v>
      </c>
      <c r="L462">
        <v>36.64</v>
      </c>
      <c r="N462" s="14">
        <f>B461/B462-1</f>
        <v>-5.6391585760517837E-2</v>
      </c>
      <c r="O462" s="14">
        <f>C461/C462-1</f>
        <v>-5.559943136945189E-2</v>
      </c>
      <c r="P462" s="14">
        <f>D461/D462-1</f>
        <v>-5.715168365770773E-2</v>
      </c>
    </row>
    <row r="463" spans="1:16">
      <c r="A463" s="83" t="s">
        <v>1253</v>
      </c>
      <c r="B463">
        <v>11970</v>
      </c>
      <c r="C463">
        <v>6123</v>
      </c>
      <c r="D463" s="8">
        <v>313.60000000000002</v>
      </c>
      <c r="E463">
        <v>20860</v>
      </c>
      <c r="F463">
        <v>1614</v>
      </c>
      <c r="G463">
        <v>3715</v>
      </c>
      <c r="H463">
        <v>17.73</v>
      </c>
      <c r="I463">
        <v>43.13</v>
      </c>
      <c r="J463">
        <v>2060</v>
      </c>
      <c r="K463">
        <v>1200.7</v>
      </c>
      <c r="L463">
        <v>35.450000000000003</v>
      </c>
      <c r="N463" s="14">
        <f>B462/B463-1</f>
        <v>3.2581453634085156E-2</v>
      </c>
      <c r="O463" s="14">
        <f>C462/C463-1</f>
        <v>3.3970276008492561E-2</v>
      </c>
      <c r="P463" s="14">
        <f>D462/D463-1</f>
        <v>3.2206632653061007E-2</v>
      </c>
    </row>
    <row r="464" spans="1:16">
      <c r="A464" s="83" t="s">
        <v>1252</v>
      </c>
      <c r="B464">
        <v>11874</v>
      </c>
      <c r="C464">
        <v>6088</v>
      </c>
      <c r="D464" s="8">
        <v>311.39999999999998</v>
      </c>
      <c r="E464">
        <v>20590</v>
      </c>
      <c r="F464">
        <v>1598</v>
      </c>
      <c r="G464">
        <v>3679</v>
      </c>
      <c r="H464">
        <v>17.68</v>
      </c>
      <c r="I464">
        <v>43.19</v>
      </c>
      <c r="J464">
        <v>2061</v>
      </c>
      <c r="K464">
        <v>1198.9000000000001</v>
      </c>
      <c r="L464">
        <v>35.409999999999997</v>
      </c>
      <c r="N464" s="14">
        <f>B463/B464-1</f>
        <v>8.0848913592723726E-3</v>
      </c>
      <c r="O464" s="14">
        <f>C463/C464-1</f>
        <v>5.7490144546650246E-3</v>
      </c>
      <c r="P464" s="14">
        <f>D463/D464-1</f>
        <v>7.0648683365448495E-3</v>
      </c>
    </row>
    <row r="465" spans="1:16">
      <c r="A465" s="83" t="s">
        <v>1251</v>
      </c>
      <c r="B465">
        <v>12044</v>
      </c>
      <c r="C465">
        <v>6175</v>
      </c>
      <c r="D465" s="8">
        <v>315.8</v>
      </c>
      <c r="E465">
        <v>20940</v>
      </c>
      <c r="F465">
        <v>1652</v>
      </c>
      <c r="G465">
        <v>3726</v>
      </c>
      <c r="H465">
        <v>18.13</v>
      </c>
      <c r="I465">
        <v>44.74</v>
      </c>
      <c r="J465">
        <v>2108</v>
      </c>
      <c r="K465">
        <v>1182.4000000000001</v>
      </c>
      <c r="L465">
        <v>35.17</v>
      </c>
      <c r="N465" s="14">
        <f>B464/B465-1</f>
        <v>-1.4114911989372314E-2</v>
      </c>
      <c r="O465" s="14">
        <f>C464/C465-1</f>
        <v>-1.4089068825910878E-2</v>
      </c>
      <c r="P465" s="14">
        <f>D464/D465-1</f>
        <v>-1.3932868904369955E-2</v>
      </c>
    </row>
    <row r="466" spans="1:16">
      <c r="A466" s="83" t="s">
        <v>1250</v>
      </c>
      <c r="B466">
        <v>11903</v>
      </c>
      <c r="C466">
        <v>6104</v>
      </c>
      <c r="D466" s="8">
        <v>312</v>
      </c>
      <c r="E466">
        <v>20860</v>
      </c>
      <c r="F466">
        <v>1656</v>
      </c>
      <c r="G466">
        <v>3656</v>
      </c>
      <c r="H466">
        <v>17.75</v>
      </c>
      <c r="I466">
        <v>42.94</v>
      </c>
      <c r="J466">
        <v>2053</v>
      </c>
      <c r="K466">
        <v>1158.5999999999999</v>
      </c>
      <c r="L466">
        <v>35.25</v>
      </c>
      <c r="N466" s="14">
        <f>B465/B466-1</f>
        <v>1.1845753171469298E-2</v>
      </c>
      <c r="O466" s="14">
        <f>C465/C466-1</f>
        <v>1.1631716906946199E-2</v>
      </c>
      <c r="P466" s="14">
        <f>D465/D466-1</f>
        <v>1.2179487179487136E-2</v>
      </c>
    </row>
    <row r="467" spans="1:16">
      <c r="A467" s="83" t="s">
        <v>1249</v>
      </c>
      <c r="B467">
        <v>11516</v>
      </c>
      <c r="C467">
        <v>5924</v>
      </c>
      <c r="D467" s="8">
        <v>303.39999999999998</v>
      </c>
      <c r="E467">
        <v>20280</v>
      </c>
      <c r="F467">
        <v>1604</v>
      </c>
      <c r="G467">
        <v>3618</v>
      </c>
      <c r="H467">
        <v>17.86</v>
      </c>
      <c r="I467">
        <v>44.04</v>
      </c>
      <c r="J467">
        <v>2071</v>
      </c>
      <c r="K467">
        <v>1168.0999999999999</v>
      </c>
      <c r="L467">
        <v>34.729999999999997</v>
      </c>
      <c r="N467" s="14">
        <f>B466/B467-1</f>
        <v>3.3605418548106947E-2</v>
      </c>
      <c r="O467" s="14">
        <f>C466/C467-1</f>
        <v>3.0384875084402463E-2</v>
      </c>
      <c r="P467" s="14">
        <f>D466/D467-1</f>
        <v>2.8345418589321048E-2</v>
      </c>
    </row>
    <row r="468" spans="1:16">
      <c r="A468" s="83" t="s">
        <v>1248</v>
      </c>
      <c r="B468">
        <v>11382</v>
      </c>
      <c r="C468">
        <v>5847</v>
      </c>
      <c r="D468" s="8">
        <v>300.3</v>
      </c>
      <c r="E468">
        <v>20090</v>
      </c>
      <c r="F468">
        <v>1582</v>
      </c>
      <c r="G468">
        <v>3599</v>
      </c>
      <c r="H468">
        <v>18.13</v>
      </c>
      <c r="I468">
        <v>44.53</v>
      </c>
      <c r="J468">
        <v>2105</v>
      </c>
      <c r="K468">
        <v>1212.7</v>
      </c>
      <c r="L468">
        <v>34.92</v>
      </c>
      <c r="N468" s="14">
        <f>B467/B468-1</f>
        <v>1.1772974872605868E-2</v>
      </c>
      <c r="O468" s="14">
        <f>C467/C468-1</f>
        <v>1.3169146570890966E-2</v>
      </c>
      <c r="P468" s="14">
        <f>D467/D468-1</f>
        <v>1.0323010323010307E-2</v>
      </c>
    </row>
    <row r="469" spans="1:16">
      <c r="A469" s="83" t="s">
        <v>1247</v>
      </c>
      <c r="B469">
        <v>11093</v>
      </c>
      <c r="C469">
        <v>5667</v>
      </c>
      <c r="D469" s="8">
        <v>291.39999999999998</v>
      </c>
      <c r="E469">
        <v>19660</v>
      </c>
      <c r="F469">
        <v>1551</v>
      </c>
      <c r="G469">
        <v>3491</v>
      </c>
      <c r="H469">
        <v>18.12</v>
      </c>
      <c r="I469">
        <v>44.22</v>
      </c>
      <c r="J469">
        <v>2108</v>
      </c>
      <c r="K469">
        <v>1201.5999999999999</v>
      </c>
      <c r="L469">
        <v>34.18</v>
      </c>
      <c r="N469" s="14">
        <f>B468/B469-1</f>
        <v>2.6052465518795698E-2</v>
      </c>
      <c r="O469" s="14">
        <f>C468/C469-1</f>
        <v>3.1762837480148187E-2</v>
      </c>
      <c r="P469" s="14">
        <f>D468/D469-1</f>
        <v>3.0542210020590321E-2</v>
      </c>
    </row>
    <row r="470" spans="1:16">
      <c r="A470" s="83" t="s">
        <v>1246</v>
      </c>
      <c r="B470">
        <v>10941</v>
      </c>
      <c r="C470">
        <v>5623</v>
      </c>
      <c r="D470" s="8">
        <v>289.10000000000002</v>
      </c>
      <c r="E470">
        <v>19290</v>
      </c>
      <c r="F470">
        <v>1517</v>
      </c>
      <c r="G470">
        <v>3448</v>
      </c>
      <c r="H470">
        <v>18.02</v>
      </c>
      <c r="I470">
        <v>43.68</v>
      </c>
      <c r="J470">
        <v>2097</v>
      </c>
      <c r="K470">
        <v>1229</v>
      </c>
      <c r="L470">
        <v>34.65</v>
      </c>
      <c r="N470" s="14">
        <f>B469/B470-1</f>
        <v>1.3892697194040737E-2</v>
      </c>
      <c r="O470" s="14">
        <f>C469/C470-1</f>
        <v>7.8250044460252965E-3</v>
      </c>
      <c r="P470" s="14">
        <f>D469/D470-1</f>
        <v>7.9557246627461886E-3</v>
      </c>
    </row>
    <row r="471" spans="1:16">
      <c r="A471" s="83" t="s">
        <v>1245</v>
      </c>
      <c r="B471">
        <v>10794</v>
      </c>
      <c r="C471">
        <v>5564</v>
      </c>
      <c r="D471" s="8">
        <v>286</v>
      </c>
      <c r="E471">
        <v>18990</v>
      </c>
      <c r="F471">
        <v>1507</v>
      </c>
      <c r="G471">
        <v>3398</v>
      </c>
      <c r="H471">
        <v>17.82</v>
      </c>
      <c r="I471">
        <v>42.56</v>
      </c>
      <c r="J471">
        <v>2056</v>
      </c>
      <c r="K471">
        <v>1234</v>
      </c>
      <c r="L471">
        <v>35.020000000000003</v>
      </c>
      <c r="N471" s="14">
        <f>B470/B471-1</f>
        <v>1.3618677042801508E-2</v>
      </c>
      <c r="O471" s="14">
        <f>C470/C471-1</f>
        <v>1.060388209920915E-2</v>
      </c>
      <c r="P471" s="14">
        <f>D470/D471-1</f>
        <v>1.0839160839160922E-2</v>
      </c>
    </row>
    <row r="472" spans="1:16">
      <c r="A472" s="83" t="s">
        <v>1244</v>
      </c>
      <c r="B472">
        <v>10688</v>
      </c>
      <c r="C472">
        <v>5486</v>
      </c>
      <c r="D472" s="8">
        <v>281.2</v>
      </c>
      <c r="E472">
        <v>18590</v>
      </c>
      <c r="F472">
        <v>1497</v>
      </c>
      <c r="G472">
        <v>3351</v>
      </c>
      <c r="H472">
        <v>17.190000000000001</v>
      </c>
      <c r="I472">
        <v>41.92</v>
      </c>
      <c r="J472">
        <v>1997</v>
      </c>
      <c r="K472">
        <v>1284.0999999999999</v>
      </c>
      <c r="L472">
        <v>36.35</v>
      </c>
      <c r="N472" s="14">
        <f>B471/B472-1</f>
        <v>9.917664670658688E-3</v>
      </c>
      <c r="O472" s="14">
        <f>C471/C472-1</f>
        <v>1.4218009478673022E-2</v>
      </c>
      <c r="P472" s="14">
        <f>D471/D472-1</f>
        <v>1.7069701280227667E-2</v>
      </c>
    </row>
    <row r="473" spans="1:16">
      <c r="A473" s="83" t="s">
        <v>1243</v>
      </c>
      <c r="B473">
        <v>10625</v>
      </c>
      <c r="C473">
        <v>5479</v>
      </c>
      <c r="D473" s="8">
        <v>280.5</v>
      </c>
      <c r="E473">
        <v>18650</v>
      </c>
      <c r="F473">
        <v>1480</v>
      </c>
      <c r="G473">
        <v>3383</v>
      </c>
      <c r="H473">
        <v>17.670000000000002</v>
      </c>
      <c r="I473">
        <v>42.82</v>
      </c>
      <c r="J473">
        <v>2052</v>
      </c>
      <c r="K473">
        <v>1294.7</v>
      </c>
      <c r="L473">
        <v>36.81</v>
      </c>
      <c r="N473" s="14">
        <f>B472/B473-1</f>
        <v>5.9294117647059608E-3</v>
      </c>
      <c r="O473" s="14">
        <f>C472/C473-1</f>
        <v>1.2776054024457029E-3</v>
      </c>
      <c r="P473" s="14">
        <f>D472/D473-1</f>
        <v>2.495543672014211E-3</v>
      </c>
    </row>
    <row r="474" spans="1:16">
      <c r="A474" s="83" t="s">
        <v>1242</v>
      </c>
      <c r="B474">
        <v>10183</v>
      </c>
      <c r="C474">
        <v>5231</v>
      </c>
      <c r="D474" s="8">
        <v>266.7</v>
      </c>
      <c r="E474">
        <v>17680</v>
      </c>
      <c r="F474">
        <v>1440</v>
      </c>
      <c r="G474">
        <v>3202</v>
      </c>
      <c r="H474">
        <v>17.510000000000002</v>
      </c>
      <c r="I474">
        <v>41.42</v>
      </c>
      <c r="J474">
        <v>2019</v>
      </c>
      <c r="K474">
        <v>1279.7</v>
      </c>
      <c r="L474">
        <v>35.75</v>
      </c>
      <c r="N474" s="14">
        <f>B473/B474-1</f>
        <v>4.3405676126878179E-2</v>
      </c>
      <c r="O474" s="14">
        <f>C473/C474-1</f>
        <v>4.7409673102657202E-2</v>
      </c>
      <c r="P474" s="14">
        <f>D473/D474-1</f>
        <v>5.1743532058492692E-2</v>
      </c>
    </row>
    <row r="475" spans="1:16">
      <c r="A475" s="83" t="s">
        <v>1241</v>
      </c>
      <c r="B475">
        <v>9686</v>
      </c>
      <c r="C475">
        <v>4964</v>
      </c>
      <c r="D475" s="8">
        <v>253.4</v>
      </c>
      <c r="E475">
        <v>17160</v>
      </c>
      <c r="F475">
        <v>1408</v>
      </c>
      <c r="G475">
        <v>3043</v>
      </c>
      <c r="H475">
        <v>17.739999999999998</v>
      </c>
      <c r="I475">
        <v>42.19</v>
      </c>
      <c r="J475">
        <v>2045</v>
      </c>
      <c r="K475">
        <v>1222.8</v>
      </c>
      <c r="L475">
        <v>33.090000000000003</v>
      </c>
      <c r="N475" s="14">
        <f>B474/B475-1</f>
        <v>5.1311170761924485E-2</v>
      </c>
      <c r="O475" s="14">
        <f>C474/C475-1</f>
        <v>5.3787268331990434E-2</v>
      </c>
      <c r="P475" s="14">
        <f>D474/D475-1</f>
        <v>5.2486187845303789E-2</v>
      </c>
    </row>
    <row r="476" spans="1:16">
      <c r="A476" s="83" t="s">
        <v>1240</v>
      </c>
      <c r="B476">
        <v>9750</v>
      </c>
      <c r="C476">
        <v>5024</v>
      </c>
      <c r="D476" s="8">
        <v>257</v>
      </c>
      <c r="E476">
        <v>16950</v>
      </c>
      <c r="F476">
        <v>1382</v>
      </c>
      <c r="G476">
        <v>3139</v>
      </c>
      <c r="H476">
        <v>17.8</v>
      </c>
      <c r="I476">
        <v>42.18</v>
      </c>
      <c r="J476">
        <v>2058</v>
      </c>
      <c r="K476">
        <v>1187.7</v>
      </c>
      <c r="L476">
        <v>31.81</v>
      </c>
      <c r="N476" s="14">
        <f>B475/B476-1</f>
        <v>-6.5641025641025585E-3</v>
      </c>
      <c r="O476" s="14">
        <f>C475/C476-1</f>
        <v>-1.1942675159235638E-2</v>
      </c>
      <c r="P476" s="14">
        <f>D475/D476-1</f>
        <v>-1.4007782101167265E-2</v>
      </c>
    </row>
    <row r="477" spans="1:16">
      <c r="A477" s="83" t="s">
        <v>1239</v>
      </c>
      <c r="B477">
        <v>9891</v>
      </c>
      <c r="C477">
        <v>5107</v>
      </c>
      <c r="D477" s="8">
        <v>262</v>
      </c>
      <c r="E477">
        <v>17020</v>
      </c>
      <c r="F477">
        <v>1373</v>
      </c>
      <c r="G477">
        <v>3192</v>
      </c>
      <c r="H477">
        <v>17.78</v>
      </c>
      <c r="I477">
        <v>42.79</v>
      </c>
      <c r="J477">
        <v>2082</v>
      </c>
      <c r="K477">
        <v>1176.8</v>
      </c>
      <c r="L477">
        <v>31.1</v>
      </c>
      <c r="N477" s="14">
        <f>B476/B477-1</f>
        <v>-1.4255383682135303E-2</v>
      </c>
      <c r="O477" s="14">
        <f>C476/C477-1</f>
        <v>-1.625220285882123E-2</v>
      </c>
      <c r="P477" s="14">
        <f>D476/D477-1</f>
        <v>-1.9083969465648831E-2</v>
      </c>
    </row>
    <row r="478" spans="1:16">
      <c r="A478" s="83" t="s">
        <v>1238</v>
      </c>
      <c r="B478">
        <v>9777</v>
      </c>
      <c r="C478">
        <v>5035</v>
      </c>
      <c r="D478" s="8">
        <v>258.10000000000002</v>
      </c>
      <c r="E478">
        <v>16770</v>
      </c>
      <c r="F478">
        <v>1360</v>
      </c>
      <c r="G478">
        <v>3141</v>
      </c>
      <c r="H478">
        <v>17.78</v>
      </c>
      <c r="I478">
        <v>42.8</v>
      </c>
      <c r="J478">
        <v>2071</v>
      </c>
      <c r="K478">
        <v>1193.9000000000001</v>
      </c>
      <c r="L478">
        <v>31.49</v>
      </c>
      <c r="N478" s="14">
        <f>B477/B478-1</f>
        <v>1.1660018410555306E-2</v>
      </c>
      <c r="O478" s="14">
        <f>C477/C478-1</f>
        <v>1.4299900695134093E-2</v>
      </c>
      <c r="P478" s="14">
        <f>D477/D478-1</f>
        <v>1.5110422316931382E-2</v>
      </c>
    </row>
    <row r="479" spans="1:16">
      <c r="A479" s="83" t="s">
        <v>1237</v>
      </c>
      <c r="B479">
        <v>9622</v>
      </c>
      <c r="C479">
        <v>4936</v>
      </c>
      <c r="D479" s="8">
        <v>253</v>
      </c>
      <c r="E479">
        <v>16370</v>
      </c>
      <c r="F479">
        <v>1332</v>
      </c>
      <c r="G479">
        <v>3067</v>
      </c>
      <c r="H479">
        <v>17.48</v>
      </c>
      <c r="I479">
        <v>42.25</v>
      </c>
      <c r="J479">
        <v>2002</v>
      </c>
      <c r="K479">
        <v>1222.4000000000001</v>
      </c>
      <c r="L479">
        <v>31.54</v>
      </c>
      <c r="N479" s="14">
        <f>B478/B479-1</f>
        <v>1.6108917065059236E-2</v>
      </c>
      <c r="O479" s="14">
        <f>C478/C479-1</f>
        <v>2.0056726094003219E-2</v>
      </c>
      <c r="P479" s="14">
        <f>D478/D479-1</f>
        <v>2.0158102766798525E-2</v>
      </c>
    </row>
    <row r="480" spans="1:16">
      <c r="A480" s="83" t="s">
        <v>1236</v>
      </c>
      <c r="B480">
        <v>10065</v>
      </c>
      <c r="C480">
        <v>5190</v>
      </c>
      <c r="D480" s="8">
        <v>267.39999999999998</v>
      </c>
      <c r="E480">
        <v>17180</v>
      </c>
      <c r="F480">
        <v>1380</v>
      </c>
      <c r="G480">
        <v>3277</v>
      </c>
      <c r="H480">
        <v>17.96</v>
      </c>
      <c r="I480">
        <v>43.16</v>
      </c>
      <c r="J480">
        <v>2075</v>
      </c>
      <c r="K480">
        <v>1192.5999999999999</v>
      </c>
      <c r="L480">
        <v>31.21</v>
      </c>
      <c r="N480" s="14">
        <f>B479/B480-1</f>
        <v>-4.4013909587680033E-2</v>
      </c>
      <c r="O480" s="14">
        <f>C479/C480-1</f>
        <v>-4.8940269749518261E-2</v>
      </c>
      <c r="P480" s="14">
        <f>D479/D480-1</f>
        <v>-5.3851907255048515E-2</v>
      </c>
    </row>
    <row r="481" spans="1:16">
      <c r="A481" s="83" t="s">
        <v>1235</v>
      </c>
      <c r="B481">
        <v>9962</v>
      </c>
      <c r="C481">
        <v>5135</v>
      </c>
      <c r="D481" s="8">
        <v>263.8</v>
      </c>
      <c r="E481">
        <v>16980</v>
      </c>
      <c r="F481">
        <v>1347</v>
      </c>
      <c r="G481">
        <v>3251</v>
      </c>
      <c r="H481">
        <v>17.87</v>
      </c>
      <c r="I481">
        <v>43.35</v>
      </c>
      <c r="J481">
        <v>2068</v>
      </c>
      <c r="K481">
        <v>1169</v>
      </c>
      <c r="L481">
        <v>30.53</v>
      </c>
      <c r="N481" s="14">
        <f>B480/B481-1</f>
        <v>1.0339289299337473E-2</v>
      </c>
      <c r="O481" s="14">
        <f>C480/C481-1</f>
        <v>1.0710808179162701E-2</v>
      </c>
      <c r="P481" s="14">
        <f>D480/D481-1</f>
        <v>1.3646702047005244E-2</v>
      </c>
    </row>
    <row r="482" spans="1:16">
      <c r="A482" s="83" t="s">
        <v>1234</v>
      </c>
      <c r="B482">
        <v>9677</v>
      </c>
      <c r="C482">
        <v>5007</v>
      </c>
      <c r="D482" s="8">
        <v>255.3</v>
      </c>
      <c r="E482">
        <v>16840</v>
      </c>
      <c r="F482">
        <v>1329</v>
      </c>
      <c r="G482">
        <v>3194</v>
      </c>
      <c r="H482">
        <v>17.850000000000001</v>
      </c>
      <c r="I482">
        <v>42.48</v>
      </c>
      <c r="J482">
        <v>2064</v>
      </c>
      <c r="K482">
        <v>1201</v>
      </c>
      <c r="L482">
        <v>31.23</v>
      </c>
      <c r="N482" s="14">
        <f>B481/B482-1</f>
        <v>2.9451276221969636E-2</v>
      </c>
      <c r="O482" s="14">
        <f>C481/C482-1</f>
        <v>2.5564210105851748E-2</v>
      </c>
      <c r="P482" s="14">
        <f>D481/D482-1</f>
        <v>3.3294163728946335E-2</v>
      </c>
    </row>
    <row r="483" spans="1:16">
      <c r="A483" s="83" t="s">
        <v>1233</v>
      </c>
      <c r="B483">
        <v>9251</v>
      </c>
      <c r="C483">
        <v>4760</v>
      </c>
      <c r="D483" s="8">
        <v>242.6</v>
      </c>
      <c r="E483">
        <v>16290</v>
      </c>
      <c r="F483">
        <v>1264</v>
      </c>
      <c r="G483">
        <v>3060</v>
      </c>
      <c r="H483">
        <v>17.63</v>
      </c>
      <c r="I483">
        <v>42.2</v>
      </c>
      <c r="J483">
        <v>2040</v>
      </c>
      <c r="K483">
        <v>1190</v>
      </c>
      <c r="L483">
        <v>30.25</v>
      </c>
      <c r="N483" s="14">
        <f>B482/B483-1</f>
        <v>4.6049075775591808E-2</v>
      </c>
      <c r="O483" s="14">
        <f>C482/C483-1</f>
        <v>5.1890756302521046E-2</v>
      </c>
      <c r="P483" s="14">
        <f>D482/D483-1</f>
        <v>5.2349546578730477E-2</v>
      </c>
    </row>
    <row r="484" spans="1:16">
      <c r="A484" s="83" t="s">
        <v>1232</v>
      </c>
      <c r="B484">
        <v>9303</v>
      </c>
      <c r="C484">
        <v>4780</v>
      </c>
      <c r="D484" s="8">
        <v>244.5</v>
      </c>
      <c r="E484">
        <v>16210</v>
      </c>
      <c r="F484">
        <v>1256</v>
      </c>
      <c r="G484">
        <v>3065</v>
      </c>
      <c r="H484">
        <v>17.510000000000002</v>
      </c>
      <c r="I484">
        <v>41.55</v>
      </c>
      <c r="J484">
        <v>2032</v>
      </c>
      <c r="K484">
        <v>1168</v>
      </c>
      <c r="L484">
        <v>30.16</v>
      </c>
      <c r="N484" s="14">
        <f>B483/B484-1</f>
        <v>-5.589594754380256E-3</v>
      </c>
      <c r="O484" s="14">
        <f>C483/C484-1</f>
        <v>-4.1841004184099972E-3</v>
      </c>
      <c r="P484" s="14">
        <f>D483/D484-1</f>
        <v>-7.7709611451942662E-3</v>
      </c>
    </row>
    <row r="485" spans="1:16">
      <c r="A485" s="83" t="s">
        <v>1231</v>
      </c>
      <c r="B485">
        <v>9318</v>
      </c>
      <c r="C485">
        <v>4798</v>
      </c>
      <c r="D485" s="8">
        <v>245.5</v>
      </c>
      <c r="E485">
        <v>16130</v>
      </c>
      <c r="F485">
        <v>1242</v>
      </c>
      <c r="G485">
        <v>3113</v>
      </c>
      <c r="H485">
        <v>17.39</v>
      </c>
      <c r="I485">
        <v>41.48</v>
      </c>
      <c r="J485">
        <v>2018</v>
      </c>
      <c r="K485">
        <v>1170</v>
      </c>
      <c r="L485">
        <v>29.93</v>
      </c>
      <c r="N485" s="14">
        <f>B484/B485-1</f>
        <v>-1.6097875080489654E-3</v>
      </c>
      <c r="O485" s="14">
        <f>C484/C485-1</f>
        <v>-3.7515631513130865E-3</v>
      </c>
      <c r="P485" s="14">
        <f>D484/D485-1</f>
        <v>-4.0733197556007683E-3</v>
      </c>
    </row>
    <row r="486" spans="1:16">
      <c r="A486" s="83" t="s">
        <v>1230</v>
      </c>
      <c r="B486">
        <v>9003</v>
      </c>
      <c r="C486">
        <v>4624</v>
      </c>
      <c r="D486" s="8">
        <v>236.1</v>
      </c>
      <c r="E486">
        <v>15630</v>
      </c>
      <c r="F486">
        <v>1204</v>
      </c>
      <c r="G486">
        <v>3030</v>
      </c>
      <c r="H486">
        <v>16.72</v>
      </c>
      <c r="I486">
        <v>40.200000000000003</v>
      </c>
      <c r="J486">
        <v>1965</v>
      </c>
      <c r="K486">
        <v>1230.7</v>
      </c>
      <c r="L486">
        <v>31.23</v>
      </c>
      <c r="N486" s="14">
        <f>B485/B486-1</f>
        <v>3.4988337220926313E-2</v>
      </c>
      <c r="O486" s="14">
        <f>C485/C486-1</f>
        <v>3.7629757785467177E-2</v>
      </c>
      <c r="P486" s="14">
        <f>D485/D486-1</f>
        <v>3.9813638288860753E-2</v>
      </c>
    </row>
    <row r="487" spans="1:16">
      <c r="A487" s="83" t="s">
        <v>1229</v>
      </c>
      <c r="B487">
        <v>8839</v>
      </c>
      <c r="C487">
        <v>4553</v>
      </c>
      <c r="D487" s="8">
        <v>231.5</v>
      </c>
      <c r="E487">
        <v>15180</v>
      </c>
      <c r="F487">
        <v>1165</v>
      </c>
      <c r="G487">
        <v>2962</v>
      </c>
      <c r="H487">
        <v>16.34</v>
      </c>
      <c r="I487">
        <v>38.18</v>
      </c>
      <c r="J487">
        <v>1887</v>
      </c>
      <c r="K487">
        <v>1236</v>
      </c>
      <c r="L487">
        <v>31.09</v>
      </c>
      <c r="N487" s="14">
        <f>B486/B487-1</f>
        <v>1.8554135083154177E-2</v>
      </c>
      <c r="O487" s="14">
        <f>C486/C487-1</f>
        <v>1.559411377113995E-2</v>
      </c>
      <c r="P487" s="14">
        <f>D486/D487-1</f>
        <v>1.9870410367170521E-2</v>
      </c>
    </row>
    <row r="488" spans="1:16">
      <c r="A488" s="83" t="s">
        <v>1228</v>
      </c>
      <c r="B488">
        <v>8812</v>
      </c>
      <c r="C488">
        <v>4522</v>
      </c>
      <c r="D488" s="8">
        <v>229.9</v>
      </c>
      <c r="E488">
        <v>14990</v>
      </c>
      <c r="F488">
        <v>1157</v>
      </c>
      <c r="G488">
        <v>2992</v>
      </c>
      <c r="H488">
        <v>16.64</v>
      </c>
      <c r="I488">
        <v>39.32</v>
      </c>
      <c r="J488">
        <v>1906</v>
      </c>
      <c r="K488">
        <v>1222.3</v>
      </c>
      <c r="L488">
        <v>31.1</v>
      </c>
      <c r="N488" s="14">
        <f>B487/B488-1</f>
        <v>3.0640036314117935E-3</v>
      </c>
      <c r="O488" s="14">
        <f>C487/C488-1</f>
        <v>6.8553737284386962E-3</v>
      </c>
      <c r="P488" s="14">
        <f>D487/D488-1</f>
        <v>6.9595476294039837E-3</v>
      </c>
    </row>
    <row r="489" spans="1:16">
      <c r="A489" s="83" t="s">
        <v>1227</v>
      </c>
      <c r="B489">
        <v>9229</v>
      </c>
      <c r="C489">
        <v>4731</v>
      </c>
      <c r="D489" s="8">
        <v>242</v>
      </c>
      <c r="E489">
        <v>15570</v>
      </c>
      <c r="F489">
        <v>1215</v>
      </c>
      <c r="G489">
        <v>3106</v>
      </c>
      <c r="H489">
        <v>16.829999999999998</v>
      </c>
      <c r="I489">
        <v>39.83</v>
      </c>
      <c r="J489">
        <v>1946</v>
      </c>
      <c r="K489">
        <v>1214</v>
      </c>
      <c r="L489">
        <v>30.87</v>
      </c>
      <c r="N489" s="14">
        <f>B488/B489-1</f>
        <v>-4.5183660201538633E-2</v>
      </c>
      <c r="O489" s="14">
        <f>C488/C489-1</f>
        <v>-4.4176706827309231E-2</v>
      </c>
      <c r="P489" s="14">
        <f>D488/D489-1</f>
        <v>-4.9999999999999933E-2</v>
      </c>
    </row>
    <row r="490" spans="1:16">
      <c r="A490" s="83" t="s">
        <v>1226</v>
      </c>
      <c r="B490">
        <v>9509</v>
      </c>
      <c r="C490">
        <v>4883</v>
      </c>
      <c r="D490" s="8">
        <v>250.1</v>
      </c>
      <c r="E490">
        <v>15950</v>
      </c>
      <c r="F490">
        <v>1240</v>
      </c>
      <c r="G490">
        <v>3220</v>
      </c>
      <c r="H490">
        <v>17.02</v>
      </c>
      <c r="I490">
        <v>40.520000000000003</v>
      </c>
      <c r="J490">
        <v>1983</v>
      </c>
      <c r="K490">
        <v>1215</v>
      </c>
      <c r="L490">
        <v>30.79</v>
      </c>
      <c r="N490" s="14">
        <f>B489/B490-1</f>
        <v>-2.9445788200652023E-2</v>
      </c>
      <c r="O490" s="14">
        <f>C489/C490-1</f>
        <v>-3.1128404669260701E-2</v>
      </c>
      <c r="P490" s="14">
        <f>D489/D490-1</f>
        <v>-3.2387045181927254E-2</v>
      </c>
    </row>
    <row r="491" spans="1:16">
      <c r="A491" s="83" t="s">
        <v>1225</v>
      </c>
      <c r="B491">
        <v>9797</v>
      </c>
      <c r="C491">
        <v>5041</v>
      </c>
      <c r="D491" s="8">
        <v>258.5</v>
      </c>
      <c r="E491">
        <v>16290</v>
      </c>
      <c r="F491">
        <v>1253</v>
      </c>
      <c r="G491">
        <v>3273</v>
      </c>
      <c r="H491">
        <v>17.32</v>
      </c>
      <c r="I491">
        <v>41.19</v>
      </c>
      <c r="J491">
        <v>2010</v>
      </c>
      <c r="K491">
        <v>1218</v>
      </c>
      <c r="L491">
        <v>30.5</v>
      </c>
      <c r="N491" s="14">
        <f>B490/B491-1</f>
        <v>-2.939675410840048E-2</v>
      </c>
      <c r="O491" s="14">
        <f>C490/C491-1</f>
        <v>-3.1342987502479658E-2</v>
      </c>
      <c r="P491" s="14">
        <f>D490/D491-1</f>
        <v>-3.2495164410058064E-2</v>
      </c>
    </row>
    <row r="492" spans="1:16">
      <c r="A492" s="83" t="s">
        <v>1224</v>
      </c>
      <c r="B492">
        <v>9636</v>
      </c>
      <c r="C492">
        <v>4965</v>
      </c>
      <c r="D492" s="8">
        <v>253.5</v>
      </c>
      <c r="E492">
        <v>16170</v>
      </c>
      <c r="F492">
        <v>1257</v>
      </c>
      <c r="G492">
        <v>3235</v>
      </c>
      <c r="H492">
        <v>17.010000000000002</v>
      </c>
      <c r="I492">
        <v>40.92</v>
      </c>
      <c r="J492">
        <v>1986</v>
      </c>
      <c r="K492">
        <v>1230</v>
      </c>
      <c r="L492">
        <v>30.57</v>
      </c>
      <c r="N492" s="14">
        <f>B491/B492-1</f>
        <v>1.670817766708188E-2</v>
      </c>
      <c r="O492" s="14">
        <f>C491/C492-1</f>
        <v>1.5307150050352547E-2</v>
      </c>
      <c r="P492" s="14">
        <f>D491/D492-1</f>
        <v>1.9723865877712132E-2</v>
      </c>
    </row>
    <row r="493" spans="1:16">
      <c r="A493" s="83" t="s">
        <v>1223</v>
      </c>
      <c r="B493">
        <v>9752</v>
      </c>
      <c r="C493">
        <v>5015</v>
      </c>
      <c r="D493" s="8">
        <v>256.8</v>
      </c>
      <c r="E493">
        <v>16340</v>
      </c>
      <c r="F493">
        <v>1261</v>
      </c>
      <c r="G493">
        <v>3275</v>
      </c>
      <c r="H493">
        <v>17.03</v>
      </c>
      <c r="I493">
        <v>40.67</v>
      </c>
      <c r="J493">
        <v>2008</v>
      </c>
      <c r="K493">
        <v>1266.9000000000001</v>
      </c>
      <c r="L493">
        <v>31.43</v>
      </c>
      <c r="N493" s="14">
        <f>B492/B493-1</f>
        <v>-1.189499589827725E-2</v>
      </c>
      <c r="O493" s="14">
        <f>C492/C493-1</f>
        <v>-9.9700897308075964E-3</v>
      </c>
      <c r="P493" s="14">
        <f>D492/D493-1</f>
        <v>-1.2850467289719725E-2</v>
      </c>
    </row>
    <row r="494" spans="1:16">
      <c r="A494" s="83" t="s">
        <v>1222</v>
      </c>
      <c r="B494">
        <v>9468</v>
      </c>
      <c r="C494">
        <v>4872</v>
      </c>
      <c r="D494" s="8">
        <v>249</v>
      </c>
      <c r="E494">
        <v>16090</v>
      </c>
      <c r="F494">
        <v>1241</v>
      </c>
      <c r="G494">
        <v>3173</v>
      </c>
      <c r="H494">
        <v>17.059999999999999</v>
      </c>
      <c r="I494">
        <v>40.79</v>
      </c>
      <c r="J494">
        <v>2003</v>
      </c>
      <c r="K494">
        <v>1287.3</v>
      </c>
      <c r="L494">
        <v>31.47</v>
      </c>
      <c r="N494" s="14">
        <f>B493/B494-1</f>
        <v>2.9995775242923628E-2</v>
      </c>
      <c r="O494" s="14">
        <f>C493/C494-1</f>
        <v>2.9351395730706109E-2</v>
      </c>
      <c r="P494" s="14">
        <f>D493/D494-1</f>
        <v>3.1325301204819356E-2</v>
      </c>
    </row>
    <row r="495" spans="1:16">
      <c r="A495" s="83" t="s">
        <v>1221</v>
      </c>
      <c r="B495">
        <v>9350</v>
      </c>
      <c r="C495">
        <v>4805</v>
      </c>
      <c r="D495" s="8">
        <v>245.9</v>
      </c>
      <c r="E495">
        <v>16000</v>
      </c>
      <c r="F495">
        <v>1229</v>
      </c>
      <c r="G495">
        <v>3099</v>
      </c>
      <c r="H495">
        <v>17.03</v>
      </c>
      <c r="I495">
        <v>40.44</v>
      </c>
      <c r="J495">
        <v>1988</v>
      </c>
      <c r="K495">
        <v>1281</v>
      </c>
      <c r="L495">
        <v>31.11</v>
      </c>
      <c r="N495" s="14">
        <f>B494/B495-1</f>
        <v>1.2620320855615041E-2</v>
      </c>
      <c r="O495" s="14">
        <f>C494/C495-1</f>
        <v>1.3943808532778323E-2</v>
      </c>
      <c r="P495" s="14">
        <f>D494/D495-1</f>
        <v>1.2606750711671388E-2</v>
      </c>
    </row>
    <row r="496" spans="1:16">
      <c r="A496" s="83" t="s">
        <v>1220</v>
      </c>
      <c r="B496">
        <v>9119</v>
      </c>
      <c r="C496">
        <v>4678</v>
      </c>
      <c r="D496" s="8">
        <v>239.5</v>
      </c>
      <c r="E496">
        <v>15680</v>
      </c>
      <c r="F496">
        <v>1189</v>
      </c>
      <c r="G496">
        <v>3034</v>
      </c>
      <c r="H496">
        <v>16.77</v>
      </c>
      <c r="I496">
        <v>39.75</v>
      </c>
      <c r="J496">
        <v>1955</v>
      </c>
      <c r="K496">
        <v>1304.5999999999999</v>
      </c>
      <c r="L496">
        <v>31.31</v>
      </c>
      <c r="N496" s="14">
        <f>B495/B496-1</f>
        <v>2.5331724969843261E-2</v>
      </c>
      <c r="O496" s="14">
        <f>C495/C496-1</f>
        <v>2.7148353997434871E-2</v>
      </c>
      <c r="P496" s="14">
        <f>D495/D496-1</f>
        <v>2.672233820459291E-2</v>
      </c>
    </row>
    <row r="497" spans="1:16">
      <c r="A497" s="83" t="s">
        <v>1219</v>
      </c>
      <c r="B497">
        <v>9043</v>
      </c>
      <c r="C497">
        <v>4635</v>
      </c>
      <c r="D497" s="8">
        <v>236.9</v>
      </c>
      <c r="E497">
        <v>15300</v>
      </c>
      <c r="F497">
        <v>1156</v>
      </c>
      <c r="G497">
        <v>3007</v>
      </c>
      <c r="H497">
        <v>16.38</v>
      </c>
      <c r="I497">
        <v>38.6</v>
      </c>
      <c r="J497">
        <v>1932</v>
      </c>
      <c r="K497">
        <v>1309.3</v>
      </c>
      <c r="L497">
        <v>31.42</v>
      </c>
      <c r="N497" s="14">
        <f>B496/B497-1</f>
        <v>8.4042906115227023E-3</v>
      </c>
      <c r="O497" s="14">
        <f>C496/C497-1</f>
        <v>9.2772384034520705E-3</v>
      </c>
      <c r="P497" s="14">
        <f>D496/D497-1</f>
        <v>1.0975094976783506E-2</v>
      </c>
    </row>
    <row r="498" spans="1:16">
      <c r="A498" s="83" t="s">
        <v>1218</v>
      </c>
      <c r="B498">
        <v>9188</v>
      </c>
      <c r="C498">
        <v>4738</v>
      </c>
      <c r="D498" s="8">
        <v>243.1</v>
      </c>
      <c r="E498">
        <v>15620</v>
      </c>
      <c r="F498">
        <v>1188</v>
      </c>
      <c r="G498">
        <v>3073</v>
      </c>
      <c r="H498">
        <v>16.559999999999999</v>
      </c>
      <c r="I498">
        <v>38.85</v>
      </c>
      <c r="J498">
        <v>1925</v>
      </c>
      <c r="K498">
        <v>1294</v>
      </c>
      <c r="L498">
        <v>30.99</v>
      </c>
      <c r="N498" s="14">
        <f>B497/B498-1</f>
        <v>-1.5781454070526779E-2</v>
      </c>
      <c r="O498" s="14">
        <f>C497/C498-1</f>
        <v>-2.1739130434782594E-2</v>
      </c>
      <c r="P498" s="14">
        <f>D497/D498-1</f>
        <v>-2.5503907856848973E-2</v>
      </c>
    </row>
    <row r="499" spans="1:16">
      <c r="A499" s="83" t="s">
        <v>1217</v>
      </c>
      <c r="B499">
        <v>9658</v>
      </c>
      <c r="C499">
        <v>4962</v>
      </c>
      <c r="D499" s="8">
        <v>254.7</v>
      </c>
      <c r="E499">
        <v>16300</v>
      </c>
      <c r="F499">
        <v>1254</v>
      </c>
      <c r="G499">
        <v>3175</v>
      </c>
      <c r="H499">
        <v>16.98</v>
      </c>
      <c r="I499">
        <v>39.67</v>
      </c>
      <c r="J499">
        <v>1978</v>
      </c>
      <c r="K499">
        <v>1308</v>
      </c>
      <c r="L499">
        <v>31.08</v>
      </c>
      <c r="N499" s="14">
        <f>B498/B499-1</f>
        <v>-4.8664319734934791E-2</v>
      </c>
      <c r="O499" s="14">
        <f>C498/C499-1</f>
        <v>-4.5143087464731946E-2</v>
      </c>
      <c r="P499" s="14">
        <f>D498/D499-1</f>
        <v>-4.5543776992540197E-2</v>
      </c>
    </row>
    <row r="500" spans="1:16">
      <c r="A500" s="83" t="s">
        <v>1216</v>
      </c>
      <c r="B500">
        <v>9731</v>
      </c>
      <c r="C500">
        <v>5001</v>
      </c>
      <c r="D500" s="8">
        <v>256.39999999999998</v>
      </c>
      <c r="E500">
        <v>16390</v>
      </c>
      <c r="F500">
        <v>1247</v>
      </c>
      <c r="G500">
        <v>3164</v>
      </c>
      <c r="H500">
        <v>17.02</v>
      </c>
      <c r="I500">
        <v>38.93</v>
      </c>
      <c r="J500">
        <v>1978</v>
      </c>
      <c r="K500">
        <v>1310.4000000000001</v>
      </c>
      <c r="L500">
        <v>31.1</v>
      </c>
      <c r="N500" s="14">
        <f>B499/B500-1</f>
        <v>-7.5017983763231433E-3</v>
      </c>
      <c r="O500" s="14">
        <f>C499/C500-1</f>
        <v>-7.79844031193766E-3</v>
      </c>
      <c r="P500" s="14">
        <f>D499/D500-1</f>
        <v>-6.6302652106083881E-3</v>
      </c>
    </row>
    <row r="501" spans="1:16">
      <c r="A501" s="83" t="s">
        <v>1215</v>
      </c>
      <c r="B501">
        <v>9667</v>
      </c>
      <c r="C501">
        <v>4973</v>
      </c>
      <c r="D501" s="8">
        <v>256.5</v>
      </c>
      <c r="E501">
        <v>16310</v>
      </c>
      <c r="F501">
        <v>1273</v>
      </c>
      <c r="G501">
        <v>3157</v>
      </c>
      <c r="H501">
        <v>16.89</v>
      </c>
      <c r="I501">
        <v>38.840000000000003</v>
      </c>
      <c r="J501">
        <v>1968</v>
      </c>
      <c r="K501">
        <v>1339</v>
      </c>
      <c r="L501">
        <v>31.6</v>
      </c>
      <c r="N501" s="14">
        <f>B500/B501-1</f>
        <v>6.620461363401331E-3</v>
      </c>
      <c r="O501" s="14">
        <f>C500/C501-1</f>
        <v>5.6304041825858686E-3</v>
      </c>
      <c r="P501" s="14">
        <f>D500/D501-1</f>
        <v>-3.898635477583845E-4</v>
      </c>
    </row>
    <row r="502" spans="1:16">
      <c r="A502" s="83" t="s">
        <v>1214</v>
      </c>
      <c r="B502">
        <v>10006</v>
      </c>
      <c r="C502">
        <v>5149</v>
      </c>
      <c r="D502" s="8">
        <v>265.5</v>
      </c>
      <c r="E502">
        <v>16890</v>
      </c>
      <c r="F502">
        <v>1330</v>
      </c>
      <c r="G502">
        <v>3270</v>
      </c>
      <c r="H502">
        <v>17.05</v>
      </c>
      <c r="I502">
        <v>39.19</v>
      </c>
      <c r="J502">
        <v>1985</v>
      </c>
      <c r="K502">
        <v>1320.7</v>
      </c>
      <c r="L502">
        <v>31.24</v>
      </c>
      <c r="N502" s="14">
        <f>B501/B502-1</f>
        <v>-3.3879672196681976E-2</v>
      </c>
      <c r="O502" s="14">
        <f>C501/C502-1</f>
        <v>-3.4181394445523372E-2</v>
      </c>
      <c r="P502" s="14">
        <f>D501/D502-1</f>
        <v>-3.3898305084745783E-2</v>
      </c>
    </row>
    <row r="503" spans="1:16">
      <c r="A503" s="83" t="s">
        <v>1213</v>
      </c>
      <c r="B503">
        <v>9810</v>
      </c>
      <c r="C503">
        <v>5050</v>
      </c>
      <c r="D503" s="8">
        <v>261</v>
      </c>
      <c r="E503">
        <v>16810</v>
      </c>
      <c r="F503">
        <v>1307</v>
      </c>
      <c r="G503">
        <v>3228</v>
      </c>
      <c r="H503">
        <v>16.82</v>
      </c>
      <c r="I503">
        <v>38.29</v>
      </c>
      <c r="J503">
        <v>1961</v>
      </c>
      <c r="K503">
        <v>1315.2</v>
      </c>
      <c r="L503">
        <v>31.15</v>
      </c>
      <c r="N503" s="14">
        <f>B502/B503-1</f>
        <v>1.9979612640163014E-2</v>
      </c>
      <c r="O503" s="14">
        <f>C502/C503-1</f>
        <v>1.9603960396039621E-2</v>
      </c>
      <c r="P503" s="14">
        <f>D502/D503-1</f>
        <v>1.7241379310344751E-2</v>
      </c>
    </row>
    <row r="504" spans="1:16">
      <c r="A504" s="83" t="s">
        <v>1212</v>
      </c>
      <c r="B504">
        <v>9983</v>
      </c>
      <c r="C504">
        <v>5138</v>
      </c>
      <c r="D504" s="8">
        <v>264.8</v>
      </c>
      <c r="E504">
        <v>16990</v>
      </c>
      <c r="F504">
        <v>1332</v>
      </c>
      <c r="G504">
        <v>3302</v>
      </c>
      <c r="H504">
        <v>16.940000000000001</v>
      </c>
      <c r="I504">
        <v>38.049999999999997</v>
      </c>
      <c r="J504">
        <v>1963</v>
      </c>
      <c r="K504">
        <v>1314.6</v>
      </c>
      <c r="L504">
        <v>31.15</v>
      </c>
      <c r="N504" s="14">
        <f>B503/B504-1</f>
        <v>-1.7329460082139647E-2</v>
      </c>
      <c r="O504" s="14">
        <f>C503/C504-1</f>
        <v>-1.7127286882055226E-2</v>
      </c>
      <c r="P504" s="14">
        <f>D503/D504-1</f>
        <v>-1.4350453172205513E-2</v>
      </c>
    </row>
    <row r="505" spans="1:16">
      <c r="A505" s="83" t="s">
        <v>1211</v>
      </c>
      <c r="B505">
        <v>9904</v>
      </c>
      <c r="C505">
        <v>5100</v>
      </c>
      <c r="D505" s="8">
        <v>261.89999999999998</v>
      </c>
      <c r="E505">
        <v>16910</v>
      </c>
      <c r="F505">
        <v>1303</v>
      </c>
      <c r="G505">
        <v>3283</v>
      </c>
      <c r="H505">
        <v>16.73</v>
      </c>
      <c r="I505">
        <v>37.68</v>
      </c>
      <c r="J505">
        <v>1936</v>
      </c>
      <c r="K505">
        <v>1276.5</v>
      </c>
      <c r="L505">
        <v>30.28</v>
      </c>
      <c r="N505" s="14">
        <f>B504/B505-1</f>
        <v>7.9765751211631208E-3</v>
      </c>
      <c r="O505" s="14">
        <f>C504/C505-1</f>
        <v>7.4509803921569695E-3</v>
      </c>
      <c r="P505" s="14">
        <f>D504/D505-1</f>
        <v>1.1072928598701903E-2</v>
      </c>
    </row>
    <row r="506" spans="1:16">
      <c r="A506" s="83" t="s">
        <v>1210</v>
      </c>
      <c r="B506">
        <v>9986</v>
      </c>
      <c r="C506">
        <v>5138</v>
      </c>
      <c r="D506" s="8">
        <v>264.2</v>
      </c>
      <c r="E506">
        <v>17130</v>
      </c>
      <c r="F506">
        <v>1318</v>
      </c>
      <c r="G506">
        <v>3294</v>
      </c>
      <c r="H506">
        <v>16.850000000000001</v>
      </c>
      <c r="I506">
        <v>37.85</v>
      </c>
      <c r="J506">
        <v>1949</v>
      </c>
      <c r="K506">
        <v>1252.3</v>
      </c>
      <c r="L506">
        <v>29.52</v>
      </c>
      <c r="N506" s="14">
        <f>B505/B506-1</f>
        <v>-8.2114960945323112E-3</v>
      </c>
      <c r="O506" s="14">
        <f>C505/C506-1</f>
        <v>-7.3958738808874713E-3</v>
      </c>
      <c r="P506" s="14">
        <f>D505/D506-1</f>
        <v>-8.705526116578377E-3</v>
      </c>
    </row>
    <row r="507" spans="1:16">
      <c r="A507" s="83" t="s">
        <v>1209</v>
      </c>
      <c r="B507">
        <v>9939</v>
      </c>
      <c r="C507">
        <v>5116</v>
      </c>
      <c r="D507" s="8">
        <v>262.3</v>
      </c>
      <c r="E507">
        <v>16950</v>
      </c>
      <c r="F507">
        <v>1292</v>
      </c>
      <c r="G507">
        <v>3245</v>
      </c>
      <c r="H507">
        <v>16.7</v>
      </c>
      <c r="I507">
        <v>37.35</v>
      </c>
      <c r="J507">
        <v>1924</v>
      </c>
      <c r="K507">
        <v>1251.2</v>
      </c>
      <c r="L507">
        <v>29.35</v>
      </c>
      <c r="N507" s="14">
        <f>B506/B507-1</f>
        <v>4.7288459603582744E-3</v>
      </c>
      <c r="O507" s="14">
        <f>C506/C507-1</f>
        <v>4.3002345582485724E-3</v>
      </c>
      <c r="P507" s="14">
        <f>D506/D507-1</f>
        <v>7.2436141822340705E-3</v>
      </c>
    </row>
    <row r="508" spans="1:16">
      <c r="A508" s="83" t="s">
        <v>1208</v>
      </c>
      <c r="B508">
        <v>9766</v>
      </c>
      <c r="C508">
        <v>5030</v>
      </c>
      <c r="D508" s="8">
        <v>257.7</v>
      </c>
      <c r="E508">
        <v>16620</v>
      </c>
      <c r="F508">
        <v>1257</v>
      </c>
      <c r="G508">
        <v>3203</v>
      </c>
      <c r="H508">
        <v>16.600000000000001</v>
      </c>
      <c r="I508">
        <v>36.57</v>
      </c>
      <c r="J508">
        <v>1901</v>
      </c>
      <c r="K508">
        <v>1292.9000000000001</v>
      </c>
      <c r="L508">
        <v>30.49</v>
      </c>
      <c r="N508" s="14">
        <f>B507/B508-1</f>
        <v>1.7714519762441094E-2</v>
      </c>
      <c r="O508" s="14">
        <f>C507/C508-1</f>
        <v>1.7097415506958313E-2</v>
      </c>
      <c r="P508" s="14">
        <f>D507/D508-1</f>
        <v>1.7850213426464867E-2</v>
      </c>
    </row>
    <row r="509" spans="1:16">
      <c r="A509" s="83" t="s">
        <v>1207</v>
      </c>
      <c r="B509">
        <v>9629</v>
      </c>
      <c r="C509">
        <v>4974</v>
      </c>
      <c r="D509" s="8">
        <v>252.2</v>
      </c>
      <c r="E509">
        <v>16190</v>
      </c>
      <c r="F509">
        <v>1218</v>
      </c>
      <c r="G509">
        <v>3173</v>
      </c>
      <c r="H509">
        <v>16.47</v>
      </c>
      <c r="I509">
        <v>35.659999999999997</v>
      </c>
      <c r="J509">
        <v>1878</v>
      </c>
      <c r="K509">
        <v>1292.7</v>
      </c>
      <c r="L509">
        <v>30.36</v>
      </c>
      <c r="N509" s="14">
        <f>B508/B509-1</f>
        <v>1.4227853359642717E-2</v>
      </c>
      <c r="O509" s="14">
        <f>C508/C509-1</f>
        <v>1.1258544431041351E-2</v>
      </c>
      <c r="P509" s="14">
        <f>D508/D509-1</f>
        <v>2.1808088818398019E-2</v>
      </c>
    </row>
    <row r="510" spans="1:16">
      <c r="A510" s="83" t="s">
        <v>1206</v>
      </c>
      <c r="B510">
        <v>9593</v>
      </c>
      <c r="C510">
        <v>4972</v>
      </c>
      <c r="D510" s="8">
        <v>251.6</v>
      </c>
      <c r="E510">
        <v>16300</v>
      </c>
      <c r="F510">
        <v>1236</v>
      </c>
      <c r="G510">
        <v>3184</v>
      </c>
      <c r="H510">
        <v>16.55</v>
      </c>
      <c r="I510">
        <v>35.33</v>
      </c>
      <c r="J510">
        <v>1879</v>
      </c>
      <c r="K510">
        <v>1289.2</v>
      </c>
      <c r="L510">
        <v>30.09</v>
      </c>
      <c r="N510" s="14">
        <f>B509/B510-1</f>
        <v>3.7527363702700711E-3</v>
      </c>
      <c r="O510" s="14">
        <f>C509/C510-1</f>
        <v>4.0225261464188478E-4</v>
      </c>
      <c r="P510" s="14">
        <f>D509/D510-1</f>
        <v>2.3847376788552754E-3</v>
      </c>
    </row>
    <row r="511" spans="1:16">
      <c r="A511" s="83" t="s">
        <v>1205</v>
      </c>
      <c r="B511">
        <v>9552</v>
      </c>
      <c r="C511">
        <v>4992</v>
      </c>
      <c r="D511" s="8">
        <v>249.5</v>
      </c>
      <c r="E511">
        <v>16130</v>
      </c>
      <c r="F511">
        <v>1228</v>
      </c>
      <c r="G511">
        <v>3178</v>
      </c>
      <c r="H511">
        <v>16.559999999999999</v>
      </c>
      <c r="I511">
        <v>35.93</v>
      </c>
      <c r="J511">
        <v>1881</v>
      </c>
      <c r="K511">
        <v>1300.4000000000001</v>
      </c>
      <c r="L511">
        <v>30.18</v>
      </c>
      <c r="N511" s="14">
        <f>B510/B511-1</f>
        <v>4.292294807370256E-3</v>
      </c>
      <c r="O511" s="14">
        <f>C510/C511-1</f>
        <v>-4.0064102564102422E-3</v>
      </c>
      <c r="P511" s="14">
        <f>D510/D511-1</f>
        <v>8.4168336673347E-3</v>
      </c>
    </row>
    <row r="512" spans="1:16">
      <c r="A512" s="83" t="s">
        <v>1204</v>
      </c>
      <c r="B512">
        <v>9416</v>
      </c>
      <c r="C512">
        <v>4938</v>
      </c>
      <c r="D512" s="8">
        <v>245.4</v>
      </c>
      <c r="E512">
        <v>16060</v>
      </c>
      <c r="F512">
        <v>1211</v>
      </c>
      <c r="G512">
        <v>3147</v>
      </c>
      <c r="H512">
        <v>16.46</v>
      </c>
      <c r="I512">
        <v>35.85</v>
      </c>
      <c r="J512">
        <v>1863</v>
      </c>
      <c r="K512">
        <v>1303.5999999999999</v>
      </c>
      <c r="L512">
        <v>30.21</v>
      </c>
      <c r="N512" s="14">
        <f>B511/B512-1</f>
        <v>1.4443500424808908E-2</v>
      </c>
      <c r="O512" s="14">
        <f>C511/C512-1</f>
        <v>1.0935601458080146E-2</v>
      </c>
      <c r="P512" s="14">
        <f>D511/D512-1</f>
        <v>1.6707416462917735E-2</v>
      </c>
    </row>
    <row r="513" spans="1:16">
      <c r="A513" s="83" t="s">
        <v>1203</v>
      </c>
      <c r="B513">
        <v>9444</v>
      </c>
      <c r="C513">
        <v>4942</v>
      </c>
      <c r="D513" s="8">
        <v>245.7</v>
      </c>
      <c r="E513">
        <v>16140</v>
      </c>
      <c r="F513">
        <v>1199</v>
      </c>
      <c r="G513">
        <v>3156</v>
      </c>
      <c r="H513">
        <v>16.37</v>
      </c>
      <c r="I513">
        <v>35.049999999999997</v>
      </c>
      <c r="J513">
        <v>1865</v>
      </c>
      <c r="K513">
        <v>1294.7</v>
      </c>
      <c r="L513">
        <v>30.22</v>
      </c>
      <c r="N513" s="14">
        <f>B512/B513-1</f>
        <v>-2.9648454044896022E-3</v>
      </c>
      <c r="O513" s="14">
        <f>C512/C513-1</f>
        <v>-8.0938891137194435E-4</v>
      </c>
      <c r="P513" s="14">
        <f>D512/D513-1</f>
        <v>-1.2210012210011056E-3</v>
      </c>
    </row>
    <row r="514" spans="1:16">
      <c r="A514" s="83" t="s">
        <v>1202</v>
      </c>
      <c r="B514">
        <v>9314</v>
      </c>
      <c r="C514">
        <v>4896</v>
      </c>
      <c r="D514" s="8">
        <v>242.7</v>
      </c>
      <c r="E514">
        <v>16030</v>
      </c>
      <c r="F514">
        <v>1207</v>
      </c>
      <c r="G514">
        <v>3117</v>
      </c>
      <c r="H514">
        <v>16.190000000000001</v>
      </c>
      <c r="I514">
        <v>34.590000000000003</v>
      </c>
      <c r="J514">
        <v>1816</v>
      </c>
      <c r="K514">
        <v>1318.5</v>
      </c>
      <c r="L514">
        <v>30.48</v>
      </c>
      <c r="N514" s="14">
        <f>B513/B514-1</f>
        <v>1.3957483358385314E-2</v>
      </c>
      <c r="O514" s="14">
        <f>C513/C514-1</f>
        <v>9.3954248366012738E-3</v>
      </c>
      <c r="P514" s="14">
        <f>D513/D514-1</f>
        <v>1.2360939431396822E-2</v>
      </c>
    </row>
    <row r="515" spans="1:16">
      <c r="A515" s="83" t="s">
        <v>1201</v>
      </c>
      <c r="B515">
        <v>9667</v>
      </c>
      <c r="C515">
        <v>5111</v>
      </c>
      <c r="D515" s="8">
        <v>252.1</v>
      </c>
      <c r="E515">
        <v>16710</v>
      </c>
      <c r="F515">
        <v>1274</v>
      </c>
      <c r="G515">
        <v>3230</v>
      </c>
      <c r="H515">
        <v>16.600000000000001</v>
      </c>
      <c r="I515">
        <v>36.15</v>
      </c>
      <c r="J515">
        <v>1865</v>
      </c>
      <c r="K515">
        <v>1302.8</v>
      </c>
      <c r="L515">
        <v>30.65</v>
      </c>
      <c r="N515" s="14">
        <f>B514/B515-1</f>
        <v>-3.6515982207510067E-2</v>
      </c>
      <c r="O515" s="14">
        <f>C514/C515-1</f>
        <v>-4.2066131872432022E-2</v>
      </c>
      <c r="P515" s="14">
        <f>D514/D515-1</f>
        <v>-3.7286790955969873E-2</v>
      </c>
    </row>
    <row r="516" spans="1:16">
      <c r="A516" s="83" t="s">
        <v>1200</v>
      </c>
      <c r="B516">
        <v>9563</v>
      </c>
      <c r="C516">
        <v>5054</v>
      </c>
      <c r="D516" s="8">
        <v>249.9</v>
      </c>
      <c r="E516">
        <v>16440</v>
      </c>
      <c r="F516">
        <v>1246</v>
      </c>
      <c r="G516">
        <v>3172</v>
      </c>
      <c r="H516">
        <v>16.28</v>
      </c>
      <c r="I516">
        <v>35.71</v>
      </c>
      <c r="J516">
        <v>1858</v>
      </c>
      <c r="K516">
        <v>1294.5</v>
      </c>
      <c r="L516">
        <v>30.2</v>
      </c>
      <c r="N516" s="14">
        <f>B515/B516-1</f>
        <v>1.0875248353027223E-2</v>
      </c>
      <c r="O516" s="14">
        <f>C515/C516-1</f>
        <v>1.1278195488721776E-2</v>
      </c>
      <c r="P516" s="14">
        <f>D515/D516-1</f>
        <v>8.8035214085633307E-3</v>
      </c>
    </row>
    <row r="517" spans="1:16">
      <c r="A517" s="83" t="s">
        <v>1199</v>
      </c>
      <c r="B517">
        <v>9304</v>
      </c>
      <c r="C517">
        <v>4925</v>
      </c>
      <c r="D517" s="8">
        <v>242.5</v>
      </c>
      <c r="E517">
        <v>16340</v>
      </c>
      <c r="F517">
        <v>1237</v>
      </c>
      <c r="G517">
        <v>3096</v>
      </c>
      <c r="H517">
        <v>16.420000000000002</v>
      </c>
      <c r="I517">
        <v>37.049999999999997</v>
      </c>
      <c r="J517">
        <v>1867</v>
      </c>
      <c r="K517">
        <v>1334.5</v>
      </c>
      <c r="L517">
        <v>31.11</v>
      </c>
      <c r="N517" s="14">
        <f>B516/B517-1</f>
        <v>2.7837489251934633E-2</v>
      </c>
      <c r="O517" s="14">
        <f>C516/C517-1</f>
        <v>2.619289340101516E-2</v>
      </c>
      <c r="P517" s="14">
        <f>D516/D517-1</f>
        <v>3.0515463917525798E-2</v>
      </c>
    </row>
    <row r="518" spans="1:16">
      <c r="A518" s="83" t="s">
        <v>1198</v>
      </c>
      <c r="B518">
        <v>9053</v>
      </c>
      <c r="C518">
        <v>4775</v>
      </c>
      <c r="D518" s="8">
        <v>235.1</v>
      </c>
      <c r="E518">
        <v>16010</v>
      </c>
      <c r="F518">
        <v>1212</v>
      </c>
      <c r="G518">
        <v>3005</v>
      </c>
      <c r="H518">
        <v>16.13</v>
      </c>
      <c r="I518">
        <v>36.549999999999997</v>
      </c>
      <c r="J518">
        <v>1841</v>
      </c>
      <c r="K518">
        <v>1382.1</v>
      </c>
      <c r="L518">
        <v>31.8</v>
      </c>
      <c r="N518" s="14">
        <f>B517/B518-1</f>
        <v>2.7725615817960847E-2</v>
      </c>
      <c r="O518" s="14">
        <f>C517/C518-1</f>
        <v>3.1413612565444948E-2</v>
      </c>
      <c r="P518" s="14">
        <f>D517/D518-1</f>
        <v>3.1475967673330496E-2</v>
      </c>
    </row>
    <row r="519" spans="1:16">
      <c r="A519" s="83" t="s">
        <v>1197</v>
      </c>
      <c r="B519">
        <v>9373</v>
      </c>
      <c r="C519">
        <v>4930</v>
      </c>
      <c r="D519" s="8">
        <v>242.1</v>
      </c>
      <c r="E519">
        <v>16660</v>
      </c>
      <c r="F519">
        <v>1274</v>
      </c>
      <c r="G519">
        <v>3095</v>
      </c>
      <c r="H519">
        <v>16.440000000000001</v>
      </c>
      <c r="I519">
        <v>37.24</v>
      </c>
      <c r="J519">
        <v>1878</v>
      </c>
      <c r="K519">
        <v>1339.5</v>
      </c>
      <c r="L519">
        <v>31.07</v>
      </c>
      <c r="N519" s="14">
        <f>B518/B519-1</f>
        <v>-3.4140616664888546E-2</v>
      </c>
      <c r="O519" s="14">
        <f>C518/C519-1</f>
        <v>-3.1440162271805239E-2</v>
      </c>
      <c r="P519" s="14">
        <f>D518/D519-1</f>
        <v>-2.8913672036348648E-2</v>
      </c>
    </row>
    <row r="520" spans="1:16">
      <c r="A520" s="83" t="s">
        <v>1196</v>
      </c>
      <c r="B520">
        <v>9671</v>
      </c>
      <c r="C520">
        <v>5110</v>
      </c>
      <c r="D520" s="8">
        <v>251</v>
      </c>
      <c r="E520">
        <v>16890</v>
      </c>
      <c r="F520">
        <v>1286</v>
      </c>
      <c r="G520">
        <v>3149</v>
      </c>
      <c r="H520">
        <v>16.28</v>
      </c>
      <c r="I520">
        <v>37</v>
      </c>
      <c r="J520">
        <v>1860</v>
      </c>
      <c r="K520">
        <v>1327.8</v>
      </c>
      <c r="L520">
        <v>30.88</v>
      </c>
      <c r="N520" s="14">
        <f>B519/B520-1</f>
        <v>-3.0813773136180278E-2</v>
      </c>
      <c r="O520" s="14">
        <f>C519/C520-1</f>
        <v>-3.5225048923679059E-2</v>
      </c>
      <c r="P520" s="14">
        <f>D519/D520-1</f>
        <v>-3.5458167330677304E-2</v>
      </c>
    </row>
    <row r="521" spans="1:16">
      <c r="A521" s="83" t="s">
        <v>1195</v>
      </c>
      <c r="B521">
        <v>9641</v>
      </c>
      <c r="C521">
        <v>5092</v>
      </c>
      <c r="D521" s="8">
        <v>250.7</v>
      </c>
      <c r="E521">
        <v>16830</v>
      </c>
      <c r="F521">
        <v>1265</v>
      </c>
      <c r="G521">
        <v>3132</v>
      </c>
      <c r="H521">
        <v>16.149999999999999</v>
      </c>
      <c r="I521">
        <v>36.799999999999997</v>
      </c>
      <c r="J521">
        <v>1836</v>
      </c>
      <c r="K521">
        <v>1325.8</v>
      </c>
      <c r="L521">
        <v>30.95</v>
      </c>
      <c r="N521" s="14">
        <f>B520/B521-1</f>
        <v>3.1117104034850129E-3</v>
      </c>
      <c r="O521" s="14">
        <f>C520/C521-1</f>
        <v>3.5349567949725103E-3</v>
      </c>
      <c r="P521" s="14">
        <f>D520/D521-1</f>
        <v>1.1966493817312518E-3</v>
      </c>
    </row>
    <row r="522" spans="1:16">
      <c r="A522" s="83" t="s">
        <v>1194</v>
      </c>
      <c r="B522">
        <v>9654</v>
      </c>
      <c r="C522">
        <v>5095</v>
      </c>
      <c r="D522" s="8">
        <v>249.7</v>
      </c>
      <c r="E522">
        <v>16760</v>
      </c>
      <c r="F522">
        <v>1257</v>
      </c>
      <c r="G522">
        <v>3119</v>
      </c>
      <c r="H522">
        <v>16</v>
      </c>
      <c r="I522">
        <v>36.549999999999997</v>
      </c>
      <c r="J522">
        <v>1839</v>
      </c>
      <c r="K522">
        <v>1318.8</v>
      </c>
      <c r="L522">
        <v>30.96</v>
      </c>
      <c r="N522" s="14">
        <f>B521/B522-1</f>
        <v>-1.3465920861819303E-3</v>
      </c>
      <c r="O522" s="14">
        <f>C521/C522-1</f>
        <v>-5.8881256133469506E-4</v>
      </c>
      <c r="P522" s="14">
        <f>D521/D522-1</f>
        <v>4.0048057669201942E-3</v>
      </c>
    </row>
    <row r="523" spans="1:16">
      <c r="A523" s="83" t="s">
        <v>1193</v>
      </c>
      <c r="B523">
        <v>9324</v>
      </c>
      <c r="C523">
        <v>4905</v>
      </c>
      <c r="D523" s="8">
        <v>239.8</v>
      </c>
      <c r="E523">
        <v>16400</v>
      </c>
      <c r="F523">
        <v>1225</v>
      </c>
      <c r="G523">
        <v>3039</v>
      </c>
      <c r="H523">
        <v>15.71</v>
      </c>
      <c r="I523">
        <v>35.24</v>
      </c>
      <c r="J523">
        <v>1797</v>
      </c>
      <c r="K523">
        <v>1267.3</v>
      </c>
      <c r="L523">
        <v>29.81</v>
      </c>
      <c r="N523" s="14">
        <f>B522/B523-1</f>
        <v>3.5392535392535285E-2</v>
      </c>
      <c r="O523" s="14">
        <f>C522/C523-1</f>
        <v>3.8735983690112219E-2</v>
      </c>
      <c r="P523" s="14">
        <f>D522/D523-1</f>
        <v>4.1284403669724634E-2</v>
      </c>
    </row>
    <row r="524" spans="1:16">
      <c r="A524" s="83" t="s">
        <v>1192</v>
      </c>
      <c r="B524">
        <v>9303</v>
      </c>
      <c r="C524">
        <v>4907</v>
      </c>
      <c r="D524" s="8">
        <v>239.8</v>
      </c>
      <c r="E524">
        <v>16210</v>
      </c>
      <c r="F524">
        <v>1221</v>
      </c>
      <c r="G524">
        <v>3014</v>
      </c>
      <c r="H524">
        <v>15.71</v>
      </c>
      <c r="I524">
        <v>35.01</v>
      </c>
      <c r="J524">
        <v>1783</v>
      </c>
      <c r="K524">
        <v>1245.5</v>
      </c>
      <c r="L524">
        <v>29.6</v>
      </c>
      <c r="N524" s="14">
        <f>B523/B524-1</f>
        <v>2.2573363431150906E-3</v>
      </c>
      <c r="O524" s="14">
        <f>C523/C524-1</f>
        <v>-4.0758100672511066E-4</v>
      </c>
      <c r="P524" s="14">
        <f>D523/D524-1</f>
        <v>0</v>
      </c>
    </row>
    <row r="525" spans="1:16">
      <c r="A525" s="83" t="s">
        <v>1191</v>
      </c>
      <c r="B525">
        <v>9392</v>
      </c>
      <c r="C525">
        <v>4967</v>
      </c>
      <c r="D525" s="8">
        <v>241.2</v>
      </c>
      <c r="E525">
        <v>16300</v>
      </c>
      <c r="F525">
        <v>1220</v>
      </c>
      <c r="G525">
        <v>3028</v>
      </c>
      <c r="H525">
        <v>16.149999999999999</v>
      </c>
      <c r="I525">
        <v>36.08</v>
      </c>
      <c r="J525">
        <v>1790</v>
      </c>
      <c r="K525">
        <v>1269.0999999999999</v>
      </c>
      <c r="L525">
        <v>29.7</v>
      </c>
      <c r="N525" s="14">
        <f>B524/B525-1</f>
        <v>-9.4761499148211525E-3</v>
      </c>
      <c r="O525" s="14">
        <f>C524/C525-1</f>
        <v>-1.2079726192873008E-2</v>
      </c>
      <c r="P525" s="14">
        <f>D524/D525-1</f>
        <v>-5.8043117744609463E-3</v>
      </c>
    </row>
    <row r="526" spans="1:16">
      <c r="A526" s="83" t="s">
        <v>1190</v>
      </c>
      <c r="B526">
        <v>9738</v>
      </c>
      <c r="C526">
        <v>5153</v>
      </c>
      <c r="D526" s="8">
        <v>249.8</v>
      </c>
      <c r="E526">
        <v>16950</v>
      </c>
      <c r="F526">
        <v>1253</v>
      </c>
      <c r="G526">
        <v>3154</v>
      </c>
      <c r="H526">
        <v>16.41</v>
      </c>
      <c r="I526">
        <v>36.08</v>
      </c>
      <c r="J526">
        <v>1839</v>
      </c>
      <c r="K526">
        <v>1255</v>
      </c>
      <c r="L526">
        <v>29.74</v>
      </c>
      <c r="N526" s="14">
        <f>B525/B526-1</f>
        <v>-3.5530909837748981E-2</v>
      </c>
      <c r="O526" s="14">
        <f>C525/C526-1</f>
        <v>-3.6095478362119127E-2</v>
      </c>
      <c r="P526" s="14">
        <f>D525/D526-1</f>
        <v>-3.4427542033626968E-2</v>
      </c>
    </row>
    <row r="527" spans="1:16">
      <c r="A527" s="83" t="s">
        <v>1189</v>
      </c>
      <c r="B527">
        <v>9488</v>
      </c>
      <c r="C527">
        <v>5010</v>
      </c>
      <c r="D527" s="8">
        <v>242.5</v>
      </c>
      <c r="E527">
        <v>16650</v>
      </c>
      <c r="F527">
        <v>1215</v>
      </c>
      <c r="G527">
        <v>3104</v>
      </c>
      <c r="H527">
        <v>16.57</v>
      </c>
      <c r="I527">
        <v>35.409999999999997</v>
      </c>
      <c r="J527">
        <v>1842</v>
      </c>
      <c r="K527">
        <v>1248.7</v>
      </c>
      <c r="L527">
        <v>29.26</v>
      </c>
      <c r="N527" s="14">
        <f>B526/B527-1</f>
        <v>2.634907251264762E-2</v>
      </c>
      <c r="O527" s="14">
        <f>C526/C527-1</f>
        <v>2.8542914171656664E-2</v>
      </c>
      <c r="P527" s="14">
        <f>D526/D527-1</f>
        <v>3.0103092783505092E-2</v>
      </c>
    </row>
    <row r="528" spans="1:16">
      <c r="A528" s="83" t="s">
        <v>1188</v>
      </c>
      <c r="B528">
        <v>9436</v>
      </c>
      <c r="C528">
        <v>4990</v>
      </c>
      <c r="D528" s="8">
        <v>242.4</v>
      </c>
      <c r="E528">
        <v>16620</v>
      </c>
      <c r="F528">
        <v>1183</v>
      </c>
      <c r="G528">
        <v>3074</v>
      </c>
      <c r="H528">
        <v>16.48</v>
      </c>
      <c r="I528">
        <v>35.47</v>
      </c>
      <c r="J528">
        <v>1831</v>
      </c>
      <c r="K528">
        <v>1237</v>
      </c>
      <c r="L528">
        <v>29.2</v>
      </c>
      <c r="N528" s="14">
        <f>B527/B528-1</f>
        <v>5.510809665112415E-3</v>
      </c>
      <c r="O528" s="14">
        <f>C527/C528-1</f>
        <v>4.0080160320641323E-3</v>
      </c>
      <c r="P528" s="14">
        <f>D527/D528-1</f>
        <v>4.125412541253759E-4</v>
      </c>
    </row>
    <row r="529" spans="1:16">
      <c r="A529" s="83" t="s">
        <v>1187</v>
      </c>
      <c r="B529">
        <v>9571</v>
      </c>
      <c r="C529">
        <v>5072</v>
      </c>
      <c r="D529" s="8">
        <v>247.7</v>
      </c>
      <c r="E529">
        <v>16630</v>
      </c>
      <c r="F529">
        <v>1164</v>
      </c>
      <c r="G529">
        <v>3111</v>
      </c>
      <c r="H529">
        <v>16.489999999999998</v>
      </c>
      <c r="I529">
        <v>35.880000000000003</v>
      </c>
      <c r="J529">
        <v>1841</v>
      </c>
      <c r="K529">
        <v>1211</v>
      </c>
      <c r="L529">
        <v>28.33</v>
      </c>
      <c r="N529" s="14">
        <f>B528/B529-1</f>
        <v>-1.4105109183993325E-2</v>
      </c>
      <c r="O529" s="14">
        <f>C528/C529-1</f>
        <v>-1.6167192429022093E-2</v>
      </c>
      <c r="P529" s="14">
        <f>D528/D529-1</f>
        <v>-2.1396851029471087E-2</v>
      </c>
    </row>
    <row r="530" spans="1:16">
      <c r="A530" s="83" t="s">
        <v>1186</v>
      </c>
      <c r="B530">
        <v>9387</v>
      </c>
      <c r="C530">
        <v>4972</v>
      </c>
      <c r="D530" s="8">
        <v>242.6</v>
      </c>
      <c r="E530">
        <v>16390</v>
      </c>
      <c r="F530">
        <v>1157</v>
      </c>
      <c r="G530">
        <v>3049</v>
      </c>
      <c r="H530">
        <v>16.239999999999998</v>
      </c>
      <c r="I530">
        <v>35.07</v>
      </c>
      <c r="J530">
        <v>1818</v>
      </c>
      <c r="K530">
        <v>1203.4000000000001</v>
      </c>
      <c r="L530">
        <v>28.32</v>
      </c>
      <c r="N530" s="14">
        <f>B529/B530-1</f>
        <v>1.960157664855644E-2</v>
      </c>
      <c r="O530" s="14">
        <f>C529/C530-1</f>
        <v>2.011263073209979E-2</v>
      </c>
      <c r="P530" s="14">
        <f>D529/D530-1</f>
        <v>2.1022258862324783E-2</v>
      </c>
    </row>
    <row r="531" spans="1:16">
      <c r="A531" s="83" t="s">
        <v>1185</v>
      </c>
      <c r="B531">
        <v>9013</v>
      </c>
      <c r="C531">
        <v>4763</v>
      </c>
      <c r="D531" s="8">
        <v>231.4</v>
      </c>
      <c r="E531">
        <v>15900</v>
      </c>
      <c r="F531">
        <v>1111</v>
      </c>
      <c r="G531">
        <v>2922</v>
      </c>
      <c r="H531">
        <v>15.75</v>
      </c>
      <c r="I531">
        <v>34.69</v>
      </c>
      <c r="J531">
        <v>1775</v>
      </c>
      <c r="K531">
        <v>1238.5999999999999</v>
      </c>
      <c r="L531">
        <v>28.92</v>
      </c>
      <c r="N531" s="14">
        <f>B530/B531-1</f>
        <v>4.1495617441473343E-2</v>
      </c>
      <c r="O531" s="14">
        <f>C530/C531-1</f>
        <v>4.387990762124705E-2</v>
      </c>
      <c r="P531" s="14">
        <f>D530/D531-1</f>
        <v>4.8401037165082039E-2</v>
      </c>
    </row>
    <row r="532" spans="1:16">
      <c r="A532" s="83" t="s">
        <v>1184</v>
      </c>
      <c r="B532">
        <v>9195</v>
      </c>
      <c r="C532">
        <v>4851</v>
      </c>
      <c r="D532" s="8">
        <v>235.9</v>
      </c>
      <c r="E532">
        <v>15960</v>
      </c>
      <c r="F532">
        <v>1131</v>
      </c>
      <c r="G532">
        <v>2980</v>
      </c>
      <c r="H532">
        <v>15.9</v>
      </c>
      <c r="I532">
        <v>34.950000000000003</v>
      </c>
      <c r="J532">
        <v>1805</v>
      </c>
      <c r="K532">
        <v>1230.4000000000001</v>
      </c>
      <c r="L532">
        <v>28.97</v>
      </c>
      <c r="N532" s="14">
        <f>B531/B532-1</f>
        <v>-1.9793365959760778E-2</v>
      </c>
      <c r="O532" s="14">
        <f>C531/C532-1</f>
        <v>-1.8140589569160981E-2</v>
      </c>
      <c r="P532" s="14">
        <f>D531/D532-1</f>
        <v>-1.9075879610004232E-2</v>
      </c>
    </row>
    <row r="533" spans="1:16">
      <c r="A533" s="83" t="s">
        <v>1183</v>
      </c>
      <c r="B533">
        <v>9396</v>
      </c>
      <c r="C533">
        <v>4974</v>
      </c>
      <c r="D533" s="8">
        <v>242</v>
      </c>
      <c r="E533">
        <v>16330</v>
      </c>
      <c r="F533">
        <v>1155</v>
      </c>
      <c r="G533">
        <v>3087</v>
      </c>
      <c r="H533">
        <v>16.149999999999999</v>
      </c>
      <c r="I533">
        <v>34.83</v>
      </c>
      <c r="J533">
        <v>1806</v>
      </c>
      <c r="K533">
        <v>1252.2</v>
      </c>
      <c r="L533">
        <v>29.58</v>
      </c>
      <c r="N533" s="14">
        <f>B532/B533-1</f>
        <v>-2.1392081736909319E-2</v>
      </c>
      <c r="O533" s="14">
        <f>C532/C533-1</f>
        <v>-2.4728588661037443E-2</v>
      </c>
      <c r="P533" s="14">
        <f>D532/D533-1</f>
        <v>-2.520661157024795E-2</v>
      </c>
    </row>
    <row r="534" spans="1:16">
      <c r="A534" s="83" t="s">
        <v>1182</v>
      </c>
      <c r="B534">
        <v>9207</v>
      </c>
      <c r="C534">
        <v>4876</v>
      </c>
      <c r="D534" s="8">
        <v>237.8</v>
      </c>
      <c r="E534">
        <v>16150</v>
      </c>
      <c r="F534">
        <v>1136</v>
      </c>
      <c r="G534">
        <v>3056</v>
      </c>
      <c r="H534">
        <v>15.99</v>
      </c>
      <c r="I534">
        <v>34.020000000000003</v>
      </c>
      <c r="J534">
        <v>1805</v>
      </c>
      <c r="K534">
        <v>1243.3</v>
      </c>
      <c r="L534">
        <v>29.58</v>
      </c>
      <c r="N534" s="14">
        <f>B533/B534-1</f>
        <v>2.0527859237536639E-2</v>
      </c>
      <c r="O534" s="14">
        <f>C533/C534-1</f>
        <v>2.0098441345365092E-2</v>
      </c>
      <c r="P534" s="14">
        <f>D533/D534-1</f>
        <v>1.766190075693852E-2</v>
      </c>
    </row>
    <row r="535" spans="1:16">
      <c r="A535" s="83" t="s">
        <v>1181</v>
      </c>
      <c r="B535">
        <v>9169</v>
      </c>
      <c r="C535">
        <v>4849</v>
      </c>
      <c r="D535" s="8">
        <v>235.7</v>
      </c>
      <c r="E535">
        <v>16100</v>
      </c>
      <c r="F535">
        <v>1153</v>
      </c>
      <c r="G535">
        <v>3055</v>
      </c>
      <c r="H535">
        <v>15.91</v>
      </c>
      <c r="I535">
        <v>34.17</v>
      </c>
      <c r="J535">
        <v>1798</v>
      </c>
      <c r="K535">
        <v>1289.5</v>
      </c>
      <c r="L535">
        <v>30.7</v>
      </c>
      <c r="N535" s="14">
        <f>B534/B535-1</f>
        <v>4.144399607372673E-3</v>
      </c>
      <c r="O535" s="14">
        <f>C534/C535-1</f>
        <v>5.5681583831717063E-3</v>
      </c>
      <c r="P535" s="14">
        <f>D534/D535-1</f>
        <v>8.9096308867204765E-3</v>
      </c>
    </row>
    <row r="536" spans="1:16">
      <c r="A536" s="83" t="s">
        <v>1180</v>
      </c>
      <c r="B536">
        <v>9085</v>
      </c>
      <c r="C536">
        <v>4801</v>
      </c>
      <c r="D536" s="8">
        <v>233.5</v>
      </c>
      <c r="E536">
        <v>16070</v>
      </c>
      <c r="F536">
        <v>1134</v>
      </c>
      <c r="G536">
        <v>3035</v>
      </c>
      <c r="H536">
        <v>15.57</v>
      </c>
      <c r="I536">
        <v>33.29</v>
      </c>
      <c r="J536">
        <v>1771</v>
      </c>
      <c r="K536">
        <v>1289</v>
      </c>
      <c r="L536">
        <v>30.97</v>
      </c>
      <c r="N536" s="14">
        <f>B535/B536-1</f>
        <v>9.2460099064390899E-3</v>
      </c>
      <c r="O536" s="14">
        <f>C535/C536-1</f>
        <v>9.9979171006039369E-3</v>
      </c>
      <c r="P536" s="14">
        <f>D535/D536-1</f>
        <v>9.4218415417557377E-3</v>
      </c>
    </row>
    <row r="537" spans="1:16">
      <c r="A537" s="83" t="s">
        <v>1179</v>
      </c>
      <c r="B537">
        <v>9012</v>
      </c>
      <c r="C537">
        <v>4764</v>
      </c>
      <c r="D537" s="8">
        <v>232.7</v>
      </c>
      <c r="E537">
        <v>16010</v>
      </c>
      <c r="F537">
        <v>1136</v>
      </c>
      <c r="G537">
        <v>3052</v>
      </c>
      <c r="H537">
        <v>15.59</v>
      </c>
      <c r="I537">
        <v>33.79</v>
      </c>
      <c r="J537">
        <v>1762</v>
      </c>
      <c r="K537">
        <v>1315.6</v>
      </c>
      <c r="L537">
        <v>31.33</v>
      </c>
      <c r="N537" s="14">
        <f>B536/B537-1</f>
        <v>8.1003106968486893E-3</v>
      </c>
      <c r="O537" s="14">
        <f>C536/C537-1</f>
        <v>7.766582703610414E-3</v>
      </c>
      <c r="P537" s="14">
        <f>D536/D537-1</f>
        <v>3.4379028792437261E-3</v>
      </c>
    </row>
    <row r="538" spans="1:16">
      <c r="A538" s="83" t="s">
        <v>1178</v>
      </c>
      <c r="B538">
        <v>8971</v>
      </c>
      <c r="C538">
        <v>4752</v>
      </c>
      <c r="D538" s="8">
        <v>231.2</v>
      </c>
      <c r="E538">
        <v>15860</v>
      </c>
      <c r="F538">
        <v>1120</v>
      </c>
      <c r="G538">
        <v>3035</v>
      </c>
      <c r="H538">
        <v>15.52</v>
      </c>
      <c r="I538">
        <v>33.75</v>
      </c>
      <c r="J538">
        <v>1760</v>
      </c>
      <c r="K538">
        <v>1353</v>
      </c>
      <c r="L538">
        <v>31.33</v>
      </c>
      <c r="N538" s="14">
        <f>B537/B538-1</f>
        <v>4.5702820198416649E-3</v>
      </c>
      <c r="O538" s="14">
        <f>C537/C538-1</f>
        <v>2.525252525252597E-3</v>
      </c>
      <c r="P538" s="14">
        <f>D537/D538-1</f>
        <v>6.4878892733564175E-3</v>
      </c>
    </row>
    <row r="539" spans="1:16">
      <c r="A539" s="83" t="s">
        <v>1177</v>
      </c>
      <c r="B539">
        <v>8859</v>
      </c>
      <c r="C539">
        <v>4689</v>
      </c>
      <c r="D539" s="8">
        <v>228.7</v>
      </c>
      <c r="E539">
        <v>15700</v>
      </c>
      <c r="F539">
        <v>1104</v>
      </c>
      <c r="G539">
        <v>3033</v>
      </c>
      <c r="H539">
        <v>15.38</v>
      </c>
      <c r="I539">
        <v>33.17</v>
      </c>
      <c r="J539">
        <v>1745</v>
      </c>
      <c r="K539">
        <v>1317</v>
      </c>
      <c r="L539">
        <v>30.87</v>
      </c>
      <c r="N539" s="14">
        <f>B538/B539-1</f>
        <v>1.2642510441359001E-2</v>
      </c>
      <c r="O539" s="14">
        <f>C538/C539-1</f>
        <v>1.3435700575815668E-2</v>
      </c>
      <c r="P539" s="14">
        <f>D538/D539-1</f>
        <v>1.0931351114997767E-2</v>
      </c>
    </row>
    <row r="540" spans="1:16">
      <c r="A540" s="83" t="s">
        <v>1176</v>
      </c>
      <c r="B540">
        <v>8744</v>
      </c>
      <c r="C540">
        <v>4614</v>
      </c>
      <c r="D540" s="8">
        <v>225.1</v>
      </c>
      <c r="E540">
        <v>15240</v>
      </c>
      <c r="F540">
        <v>1088</v>
      </c>
      <c r="G540">
        <v>2974</v>
      </c>
      <c r="H540">
        <v>15.11</v>
      </c>
      <c r="I540">
        <v>32</v>
      </c>
      <c r="J540">
        <v>1703</v>
      </c>
      <c r="K540">
        <v>1272.2</v>
      </c>
      <c r="L540">
        <v>30.03</v>
      </c>
      <c r="N540" s="14">
        <f>B539/B540-1</f>
        <v>1.3151875571820737E-2</v>
      </c>
      <c r="O540" s="14">
        <f>C539/C540-1</f>
        <v>1.6254876462938883E-2</v>
      </c>
      <c r="P540" s="14">
        <f>D539/D540-1</f>
        <v>1.5992892047978602E-2</v>
      </c>
    </row>
    <row r="541" spans="1:16">
      <c r="A541" s="83" t="s">
        <v>1175</v>
      </c>
      <c r="B541">
        <v>8645</v>
      </c>
      <c r="C541">
        <v>4560</v>
      </c>
      <c r="D541" s="8">
        <v>221.7</v>
      </c>
      <c r="E541">
        <v>15130</v>
      </c>
      <c r="F541">
        <v>1095</v>
      </c>
      <c r="G541">
        <v>2928</v>
      </c>
      <c r="H541">
        <v>15.01</v>
      </c>
      <c r="I541">
        <v>32.11</v>
      </c>
      <c r="J541">
        <v>1691</v>
      </c>
      <c r="K541">
        <v>1310.8</v>
      </c>
      <c r="L541">
        <v>30.96</v>
      </c>
      <c r="N541" s="14">
        <f>B540/B541-1</f>
        <v>1.1451706188548183E-2</v>
      </c>
      <c r="O541" s="14">
        <f>C540/C541-1</f>
        <v>1.1842105263157876E-2</v>
      </c>
      <c r="P541" s="14">
        <f>D540/D541-1</f>
        <v>1.5336039693279124E-2</v>
      </c>
    </row>
    <row r="542" spans="1:16">
      <c r="A542" s="83" t="s">
        <v>1174</v>
      </c>
      <c r="B542">
        <v>8662</v>
      </c>
      <c r="C542">
        <v>4581</v>
      </c>
      <c r="D542" s="8">
        <v>222.6</v>
      </c>
      <c r="E542">
        <v>15080</v>
      </c>
      <c r="F542">
        <v>1088</v>
      </c>
      <c r="G542">
        <v>2919</v>
      </c>
      <c r="H542">
        <v>15.24</v>
      </c>
      <c r="I542">
        <v>32.32</v>
      </c>
      <c r="J542">
        <v>1692</v>
      </c>
      <c r="K542">
        <v>1336</v>
      </c>
      <c r="L542">
        <v>31.79</v>
      </c>
      <c r="N542" s="14">
        <f>B541/B542-1</f>
        <v>-1.9625952435926575E-3</v>
      </c>
      <c r="O542" s="14">
        <f>C541/C542-1</f>
        <v>-4.5841519318926549E-3</v>
      </c>
      <c r="P542" s="14">
        <f>D541/D542-1</f>
        <v>-4.0431266846361336E-3</v>
      </c>
    </row>
    <row r="543" spans="1:16">
      <c r="A543" s="83" t="s">
        <v>1173</v>
      </c>
      <c r="B543">
        <v>8651</v>
      </c>
      <c r="C543">
        <v>4588</v>
      </c>
      <c r="D543" s="8">
        <v>221.7</v>
      </c>
      <c r="E543">
        <v>15020</v>
      </c>
      <c r="F543">
        <v>1068</v>
      </c>
      <c r="G543">
        <v>2927</v>
      </c>
      <c r="H543">
        <v>15.62</v>
      </c>
      <c r="I543">
        <v>32.36</v>
      </c>
      <c r="J543">
        <v>1710</v>
      </c>
      <c r="K543">
        <v>1325.7</v>
      </c>
      <c r="L543">
        <v>31.8</v>
      </c>
      <c r="N543" s="14">
        <f>B542/B543-1</f>
        <v>1.2715293029708086E-3</v>
      </c>
      <c r="O543" s="14">
        <f>C542/C543-1</f>
        <v>-1.5257192676547682E-3</v>
      </c>
      <c r="P543" s="14">
        <f>D542/D543-1</f>
        <v>4.0595399188092518E-3</v>
      </c>
    </row>
    <row r="544" spans="1:16">
      <c r="A544" s="83" t="s">
        <v>1172</v>
      </c>
      <c r="B544">
        <v>8503</v>
      </c>
      <c r="C544">
        <v>4500</v>
      </c>
      <c r="D544" s="8">
        <v>217.6</v>
      </c>
      <c r="E544">
        <v>14840</v>
      </c>
      <c r="F544">
        <v>1064</v>
      </c>
      <c r="G544">
        <v>2867</v>
      </c>
      <c r="H544">
        <v>15.32</v>
      </c>
      <c r="I544">
        <v>31.74</v>
      </c>
      <c r="J544">
        <v>1688</v>
      </c>
      <c r="K544">
        <v>1327</v>
      </c>
      <c r="L544">
        <v>31.84</v>
      </c>
      <c r="N544" s="14">
        <f>B543/B544-1</f>
        <v>1.7405621545336869E-2</v>
      </c>
      <c r="O544" s="14">
        <f>C543/C544-1</f>
        <v>1.9555555555555548E-2</v>
      </c>
      <c r="P544" s="14">
        <f>D543/D544-1</f>
        <v>1.8841911764705843E-2</v>
      </c>
    </row>
    <row r="545" spans="1:16">
      <c r="A545" s="83" t="s">
        <v>1171</v>
      </c>
      <c r="B545">
        <v>8260</v>
      </c>
      <c r="C545">
        <v>4377</v>
      </c>
      <c r="D545" s="8">
        <v>210.5</v>
      </c>
      <c r="E545">
        <v>14590</v>
      </c>
      <c r="F545">
        <v>1044</v>
      </c>
      <c r="G545">
        <v>2803</v>
      </c>
      <c r="H545">
        <v>14.82</v>
      </c>
      <c r="I545">
        <v>31.08</v>
      </c>
      <c r="J545">
        <v>1655</v>
      </c>
      <c r="K545">
        <v>1389</v>
      </c>
      <c r="L545">
        <v>33.83</v>
      </c>
      <c r="N545" s="14">
        <f>B544/B545-1</f>
        <v>2.9418886198547156E-2</v>
      </c>
      <c r="O545" s="14">
        <f>C544/C545-1</f>
        <v>2.8101439342015144E-2</v>
      </c>
      <c r="P545" s="14">
        <f>D544/D545-1</f>
        <v>3.372921615201907E-2</v>
      </c>
    </row>
    <row r="546" spans="1:16">
      <c r="A546" s="83" t="s">
        <v>1170</v>
      </c>
      <c r="B546">
        <v>8113</v>
      </c>
      <c r="C546">
        <v>4286</v>
      </c>
      <c r="D546" s="8">
        <v>203.6</v>
      </c>
      <c r="E546">
        <v>14390</v>
      </c>
      <c r="F546">
        <v>1020</v>
      </c>
      <c r="G546">
        <v>2721</v>
      </c>
      <c r="H546">
        <v>14.81</v>
      </c>
      <c r="I546">
        <v>30.77</v>
      </c>
      <c r="J546">
        <v>1633</v>
      </c>
      <c r="K546">
        <v>1396</v>
      </c>
      <c r="L546">
        <v>34.18</v>
      </c>
      <c r="N546" s="14">
        <f>B545/B546-1</f>
        <v>1.8119068162208762E-2</v>
      </c>
      <c r="O546" s="14">
        <f>C545/C546-1</f>
        <v>2.1231917872141848E-2</v>
      </c>
      <c r="P546" s="14">
        <f>D545/D546-1</f>
        <v>3.3889980353634552E-2</v>
      </c>
    </row>
    <row r="547" spans="1:16">
      <c r="A547" s="83" t="s">
        <v>1169</v>
      </c>
      <c r="B547">
        <v>8417</v>
      </c>
      <c r="C547">
        <v>4452</v>
      </c>
      <c r="D547" s="8">
        <v>211.8</v>
      </c>
      <c r="E547">
        <v>14840</v>
      </c>
      <c r="F547">
        <v>1041</v>
      </c>
      <c r="G547">
        <v>2826</v>
      </c>
      <c r="H547">
        <v>14.95</v>
      </c>
      <c r="I547">
        <v>31.14</v>
      </c>
      <c r="J547">
        <v>1664</v>
      </c>
      <c r="K547">
        <v>1397.4</v>
      </c>
      <c r="L547">
        <v>33.57</v>
      </c>
      <c r="N547" s="14">
        <f>B546/B547-1</f>
        <v>-3.6117381489842004E-2</v>
      </c>
      <c r="O547" s="14">
        <f>C546/C547-1</f>
        <v>-3.7286612758310911E-2</v>
      </c>
      <c r="P547" s="14">
        <f>D546/D547-1</f>
        <v>-3.8715769593956617E-2</v>
      </c>
    </row>
    <row r="548" spans="1:16">
      <c r="A548" s="83" t="s">
        <v>1168</v>
      </c>
      <c r="B548">
        <v>8387</v>
      </c>
      <c r="C548">
        <v>4438</v>
      </c>
      <c r="D548" s="8">
        <v>211.7</v>
      </c>
      <c r="E548">
        <v>14760</v>
      </c>
      <c r="F548">
        <v>1031</v>
      </c>
      <c r="G548">
        <v>2854</v>
      </c>
      <c r="H548">
        <v>15.07</v>
      </c>
      <c r="I548">
        <v>30.73</v>
      </c>
      <c r="J548">
        <v>1656</v>
      </c>
      <c r="K548">
        <v>1375.2</v>
      </c>
      <c r="L548">
        <v>33.04</v>
      </c>
      <c r="N548" s="14">
        <f>B547/B548-1</f>
        <v>3.5769643495886516E-3</v>
      </c>
      <c r="O548" s="14">
        <f>C547/C548-1</f>
        <v>3.154574132492094E-3</v>
      </c>
      <c r="P548" s="14">
        <f>D547/D548-1</f>
        <v>4.7236655644788961E-4</v>
      </c>
    </row>
    <row r="549" spans="1:16">
      <c r="A549" s="83" t="s">
        <v>1167</v>
      </c>
      <c r="B549">
        <v>8347</v>
      </c>
      <c r="C549">
        <v>4410</v>
      </c>
      <c r="D549" s="8">
        <v>210.6</v>
      </c>
      <c r="E549">
        <v>14730</v>
      </c>
      <c r="F549">
        <v>1021</v>
      </c>
      <c r="G549">
        <v>2826</v>
      </c>
      <c r="H549">
        <v>15.46</v>
      </c>
      <c r="I549">
        <v>31.24</v>
      </c>
      <c r="J549">
        <v>1691</v>
      </c>
      <c r="K549">
        <v>1314.1</v>
      </c>
      <c r="L549">
        <v>31.73</v>
      </c>
      <c r="N549" s="14">
        <f>B548/B549-1</f>
        <v>4.7921408889421979E-3</v>
      </c>
      <c r="O549" s="14">
        <f>C548/C549-1</f>
        <v>6.3492063492063266E-3</v>
      </c>
      <c r="P549" s="14">
        <f>D548/D549-1</f>
        <v>5.2231718898385626E-3</v>
      </c>
    </row>
    <row r="550" spans="1:16">
      <c r="A550" s="83" t="s">
        <v>1166</v>
      </c>
      <c r="B550">
        <v>8408</v>
      </c>
      <c r="C550">
        <v>4446</v>
      </c>
      <c r="D550" s="8">
        <v>212.5</v>
      </c>
      <c r="E550">
        <v>14610</v>
      </c>
      <c r="F550">
        <v>1003</v>
      </c>
      <c r="G550">
        <v>2811</v>
      </c>
      <c r="H550">
        <v>15.61</v>
      </c>
      <c r="I550">
        <v>31.3</v>
      </c>
      <c r="J550">
        <v>1710</v>
      </c>
      <c r="K550">
        <v>1313.5</v>
      </c>
      <c r="L550">
        <v>31.74</v>
      </c>
      <c r="N550" s="14">
        <f>B549/B550-1</f>
        <v>-7.2549952426260722E-3</v>
      </c>
      <c r="O550" s="14">
        <f>C549/C550-1</f>
        <v>-8.0971659919027994E-3</v>
      </c>
      <c r="P550" s="14">
        <f>D549/D550-1</f>
        <v>-8.9411764705882302E-3</v>
      </c>
    </row>
    <row r="551" spans="1:16">
      <c r="A551" s="83" t="s">
        <v>1165</v>
      </c>
      <c r="B551">
        <v>8258</v>
      </c>
      <c r="C551">
        <v>4361</v>
      </c>
      <c r="D551" s="8">
        <v>209.2</v>
      </c>
      <c r="E551">
        <v>14210</v>
      </c>
      <c r="F551">
        <v>987</v>
      </c>
      <c r="G551">
        <v>2742</v>
      </c>
      <c r="H551">
        <v>15.46</v>
      </c>
      <c r="I551">
        <v>30.45</v>
      </c>
      <c r="J551">
        <v>1692</v>
      </c>
      <c r="K551">
        <v>1333.7</v>
      </c>
      <c r="L551">
        <v>32</v>
      </c>
      <c r="N551" s="14">
        <f>B550/B551-1</f>
        <v>1.816420440784694E-2</v>
      </c>
      <c r="O551" s="14">
        <f>C550/C551-1</f>
        <v>1.9490942444393422E-2</v>
      </c>
      <c r="P551" s="14">
        <f>D550/D551-1</f>
        <v>1.5774378585086124E-2</v>
      </c>
    </row>
    <row r="552" spans="1:16">
      <c r="A552" s="83" t="s">
        <v>1164</v>
      </c>
      <c r="B552">
        <v>8321</v>
      </c>
      <c r="C552">
        <v>4406</v>
      </c>
      <c r="D552" s="8">
        <v>210.3</v>
      </c>
      <c r="E552">
        <v>14190</v>
      </c>
      <c r="F552">
        <v>992</v>
      </c>
      <c r="G552">
        <v>2716</v>
      </c>
      <c r="H552">
        <v>15.5</v>
      </c>
      <c r="I552">
        <v>30.47</v>
      </c>
      <c r="J552">
        <v>1692</v>
      </c>
      <c r="K552">
        <v>1296.3</v>
      </c>
      <c r="L552">
        <v>31.7</v>
      </c>
      <c r="N552" s="14">
        <f>B551/B552-1</f>
        <v>-7.5712053839682714E-3</v>
      </c>
      <c r="O552" s="14">
        <f>C551/C552-1</f>
        <v>-1.021334543803909E-2</v>
      </c>
      <c r="P552" s="14">
        <f>D551/D552-1</f>
        <v>-5.2306229196387166E-3</v>
      </c>
    </row>
    <row r="553" spans="1:16">
      <c r="A553" s="83" t="s">
        <v>1163</v>
      </c>
      <c r="B553">
        <v>8198</v>
      </c>
      <c r="C553">
        <v>4344</v>
      </c>
      <c r="D553" s="8">
        <v>206.2</v>
      </c>
      <c r="E553">
        <v>14010</v>
      </c>
      <c r="F553">
        <v>992</v>
      </c>
      <c r="G553">
        <v>2675</v>
      </c>
      <c r="H553">
        <v>15.42</v>
      </c>
      <c r="I553">
        <v>30.53</v>
      </c>
      <c r="J553">
        <v>1680</v>
      </c>
      <c r="K553">
        <v>1284.8</v>
      </c>
      <c r="L553">
        <v>31.59</v>
      </c>
      <c r="N553" s="14">
        <f>B552/B553-1</f>
        <v>1.5003659429128957E-2</v>
      </c>
      <c r="O553" s="14">
        <f>C552/C553-1</f>
        <v>1.4272559852670286E-2</v>
      </c>
      <c r="P553" s="14">
        <f>D552/D553-1</f>
        <v>1.9883608147429843E-2</v>
      </c>
    </row>
    <row r="554" spans="1:16">
      <c r="A554" s="83" t="s">
        <v>1162</v>
      </c>
      <c r="B554">
        <v>7840</v>
      </c>
      <c r="C554">
        <v>4128</v>
      </c>
      <c r="D554" s="8">
        <v>195.7</v>
      </c>
      <c r="E554">
        <v>13720</v>
      </c>
      <c r="F554">
        <v>952</v>
      </c>
      <c r="G554">
        <v>2596</v>
      </c>
      <c r="H554">
        <v>15.13</v>
      </c>
      <c r="I554">
        <v>29.66</v>
      </c>
      <c r="J554">
        <v>1632</v>
      </c>
      <c r="K554">
        <v>1223.5</v>
      </c>
      <c r="L554">
        <v>30.43</v>
      </c>
      <c r="N554" s="14">
        <f>B553/B554-1</f>
        <v>4.5663265306122414E-2</v>
      </c>
      <c r="O554" s="14">
        <f>C553/C554-1</f>
        <v>5.232558139534893E-2</v>
      </c>
      <c r="P554" s="14">
        <f>D553/D554-1</f>
        <v>5.3653551354113427E-2</v>
      </c>
    </row>
    <row r="555" spans="1:16">
      <c r="A555" s="83" t="s">
        <v>1161</v>
      </c>
      <c r="B555">
        <v>7965</v>
      </c>
      <c r="C555">
        <v>4209</v>
      </c>
      <c r="D555" s="8">
        <v>198.7</v>
      </c>
      <c r="E555">
        <v>13710</v>
      </c>
      <c r="F555">
        <v>946</v>
      </c>
      <c r="G555">
        <v>2603</v>
      </c>
      <c r="H555">
        <v>14.94</v>
      </c>
      <c r="I555">
        <v>29.04</v>
      </c>
      <c r="J555">
        <v>1606</v>
      </c>
      <c r="K555">
        <v>1235</v>
      </c>
      <c r="L555">
        <v>29.98</v>
      </c>
      <c r="N555" s="14">
        <f>B554/B555-1</f>
        <v>-1.5693659761456424E-2</v>
      </c>
      <c r="O555" s="14">
        <f>C554/C555-1</f>
        <v>-1.9244476122594389E-2</v>
      </c>
      <c r="P555" s="14">
        <f>D554/D555-1</f>
        <v>-1.509813789632608E-2</v>
      </c>
    </row>
    <row r="556" spans="1:16">
      <c r="A556" s="83" t="s">
        <v>1160</v>
      </c>
      <c r="B556">
        <v>7821</v>
      </c>
      <c r="C556">
        <v>4120</v>
      </c>
      <c r="D556" s="8">
        <v>193.8</v>
      </c>
      <c r="E556">
        <v>13580</v>
      </c>
      <c r="F556">
        <v>920</v>
      </c>
      <c r="G556">
        <v>2549</v>
      </c>
      <c r="H556">
        <v>14.78</v>
      </c>
      <c r="I556">
        <v>28.76</v>
      </c>
      <c r="J556">
        <v>1592</v>
      </c>
      <c r="K556">
        <v>1298</v>
      </c>
      <c r="L556">
        <v>31.66</v>
      </c>
      <c r="N556" s="14">
        <f>B555/B556-1</f>
        <v>1.8411967779056404E-2</v>
      </c>
      <c r="O556" s="14">
        <f>C555/C556-1</f>
        <v>2.1601941747572795E-2</v>
      </c>
      <c r="P556" s="14">
        <f>D555/D556-1</f>
        <v>2.5283797729618085E-2</v>
      </c>
    </row>
    <row r="557" spans="1:16">
      <c r="A557" s="83" t="s">
        <v>1159</v>
      </c>
      <c r="B557">
        <v>8101</v>
      </c>
      <c r="C557">
        <v>4298</v>
      </c>
      <c r="D557" s="8">
        <v>203.4</v>
      </c>
      <c r="E557">
        <v>13970</v>
      </c>
      <c r="F557">
        <v>947</v>
      </c>
      <c r="G557">
        <v>2667</v>
      </c>
      <c r="H557">
        <v>15.05</v>
      </c>
      <c r="I557">
        <v>29.39</v>
      </c>
      <c r="J557">
        <v>1627</v>
      </c>
      <c r="K557">
        <v>1391</v>
      </c>
      <c r="L557">
        <v>33.46</v>
      </c>
      <c r="N557" s="14">
        <f>B556/B557-1</f>
        <v>-3.4563634119244568E-2</v>
      </c>
      <c r="O557" s="14">
        <f>C556/C557-1</f>
        <v>-4.1414611447184724E-2</v>
      </c>
      <c r="P557" s="14">
        <f>D556/D557-1</f>
        <v>-4.71976401179941E-2</v>
      </c>
    </row>
    <row r="558" spans="1:16">
      <c r="A558" s="83" t="s">
        <v>1158</v>
      </c>
      <c r="B558">
        <v>8246</v>
      </c>
      <c r="C558">
        <v>4365</v>
      </c>
      <c r="D558" s="8">
        <v>207.3</v>
      </c>
      <c r="E558">
        <v>13850</v>
      </c>
      <c r="F558">
        <v>956</v>
      </c>
      <c r="G558">
        <v>2724</v>
      </c>
      <c r="H558">
        <v>15.19</v>
      </c>
      <c r="I558">
        <v>29.73</v>
      </c>
      <c r="J558">
        <v>1643</v>
      </c>
      <c r="K558">
        <v>1384</v>
      </c>
      <c r="L558">
        <v>33.56</v>
      </c>
      <c r="N558" s="14">
        <f>B557/B558-1</f>
        <v>-1.7584283288867297E-2</v>
      </c>
      <c r="O558" s="14">
        <f>C557/C558-1</f>
        <v>-1.5349369988545192E-2</v>
      </c>
      <c r="P558" s="14">
        <f>D557/D558-1</f>
        <v>-1.8813314037626649E-2</v>
      </c>
    </row>
    <row r="559" spans="1:16">
      <c r="A559" s="83" t="s">
        <v>1157</v>
      </c>
      <c r="B559">
        <v>8343</v>
      </c>
      <c r="C559">
        <v>4420</v>
      </c>
      <c r="D559" s="8">
        <v>209.9</v>
      </c>
      <c r="E559">
        <v>14090</v>
      </c>
      <c r="F559">
        <v>965</v>
      </c>
      <c r="G559">
        <v>2770</v>
      </c>
      <c r="H559">
        <v>15.32</v>
      </c>
      <c r="I559">
        <v>30.13</v>
      </c>
      <c r="J559">
        <v>1631</v>
      </c>
      <c r="K559">
        <v>1388.2</v>
      </c>
      <c r="L559">
        <v>34.590000000000003</v>
      </c>
      <c r="N559" s="14">
        <f>B558/B559-1</f>
        <v>-1.1626513244636261E-2</v>
      </c>
      <c r="O559" s="14">
        <f>C558/C559-1</f>
        <v>-1.2443438914027105E-2</v>
      </c>
      <c r="P559" s="14">
        <f>D558/D559-1</f>
        <v>-1.2386850881372036E-2</v>
      </c>
    </row>
    <row r="560" spans="1:16">
      <c r="A560" s="83" t="s">
        <v>1156</v>
      </c>
      <c r="B560">
        <v>8310</v>
      </c>
      <c r="C560">
        <v>4404</v>
      </c>
      <c r="D560" s="8">
        <v>207.9</v>
      </c>
      <c r="E560">
        <v>13990</v>
      </c>
      <c r="F560">
        <v>958</v>
      </c>
      <c r="G560">
        <v>2764</v>
      </c>
      <c r="H560">
        <v>15.23</v>
      </c>
      <c r="I560">
        <v>29.73</v>
      </c>
      <c r="J560">
        <v>1650</v>
      </c>
      <c r="K560">
        <v>1386.4</v>
      </c>
      <c r="L560">
        <v>34.520000000000003</v>
      </c>
      <c r="N560" s="14">
        <f>B559/B560-1</f>
        <v>3.9711191335740637E-3</v>
      </c>
      <c r="O560" s="14">
        <f>C559/C560-1</f>
        <v>3.6330608537693543E-3</v>
      </c>
      <c r="P560" s="14">
        <f>D559/D560-1</f>
        <v>9.6200096200096397E-3</v>
      </c>
    </row>
    <row r="561" spans="1:16">
      <c r="A561" s="83" t="s">
        <v>1155</v>
      </c>
      <c r="B561">
        <v>8385</v>
      </c>
      <c r="C561">
        <v>4459</v>
      </c>
      <c r="D561" s="8">
        <v>210.1</v>
      </c>
      <c r="E561">
        <v>14070</v>
      </c>
      <c r="F561">
        <v>968</v>
      </c>
      <c r="G561">
        <v>2818</v>
      </c>
      <c r="H561">
        <v>15.27</v>
      </c>
      <c r="I561">
        <v>30.11</v>
      </c>
      <c r="J561">
        <v>1668</v>
      </c>
      <c r="K561">
        <v>1360.2</v>
      </c>
      <c r="L561">
        <v>34.200000000000003</v>
      </c>
      <c r="N561" s="14">
        <f>B560/B561-1</f>
        <v>-8.9445438282647061E-3</v>
      </c>
      <c r="O561" s="14">
        <f>C560/C561-1</f>
        <v>-1.2334604171338914E-2</v>
      </c>
      <c r="P561" s="14">
        <f>D560/D561-1</f>
        <v>-1.0471204188481575E-2</v>
      </c>
    </row>
    <row r="562" spans="1:16">
      <c r="A562" s="83" t="s">
        <v>1154</v>
      </c>
      <c r="B562">
        <v>8265</v>
      </c>
      <c r="C562">
        <v>4420</v>
      </c>
      <c r="D562" s="8">
        <v>205.5</v>
      </c>
      <c r="E562">
        <v>13890</v>
      </c>
      <c r="F562">
        <v>948</v>
      </c>
      <c r="G562">
        <v>2785</v>
      </c>
      <c r="H562">
        <v>15.14</v>
      </c>
      <c r="I562">
        <v>29.71</v>
      </c>
      <c r="J562">
        <v>1634</v>
      </c>
      <c r="K562">
        <v>1448.1</v>
      </c>
      <c r="L562">
        <v>35.39</v>
      </c>
      <c r="N562" s="14">
        <f>B561/B562-1</f>
        <v>1.4519056261343088E-2</v>
      </c>
      <c r="O562" s="14">
        <f>C561/C562-1</f>
        <v>8.8235294117646745E-3</v>
      </c>
      <c r="P562" s="14">
        <f>D561/D562-1</f>
        <v>2.2384428223844344E-2</v>
      </c>
    </row>
    <row r="563" spans="1:16">
      <c r="A563" s="83" t="s">
        <v>1153</v>
      </c>
      <c r="B563">
        <v>8107</v>
      </c>
      <c r="C563">
        <v>4364</v>
      </c>
      <c r="D563" s="8">
        <v>202.2</v>
      </c>
      <c r="E563">
        <v>13640</v>
      </c>
      <c r="F563">
        <v>930</v>
      </c>
      <c r="G563">
        <v>2764</v>
      </c>
      <c r="H563">
        <v>14.92</v>
      </c>
      <c r="I563">
        <v>29.28</v>
      </c>
      <c r="J563">
        <v>1614</v>
      </c>
      <c r="K563">
        <v>1470.6</v>
      </c>
      <c r="L563">
        <v>35.99</v>
      </c>
      <c r="N563" s="14">
        <f>B562/B563-1</f>
        <v>1.9489330208461775E-2</v>
      </c>
      <c r="O563" s="14">
        <f>C562/C563-1</f>
        <v>1.2832263978001857E-2</v>
      </c>
      <c r="P563" s="14">
        <f>D562/D563-1</f>
        <v>1.6320474777448135E-2</v>
      </c>
    </row>
    <row r="564" spans="1:16">
      <c r="A564" s="83" t="s">
        <v>1152</v>
      </c>
      <c r="B564">
        <v>7818</v>
      </c>
      <c r="C564">
        <v>4224</v>
      </c>
      <c r="D564" s="8">
        <v>193.8</v>
      </c>
      <c r="E564">
        <v>13350</v>
      </c>
      <c r="F564">
        <v>921</v>
      </c>
      <c r="G564">
        <v>2683</v>
      </c>
      <c r="H564">
        <v>14.71</v>
      </c>
      <c r="I564">
        <v>28.34</v>
      </c>
      <c r="J564">
        <v>1582</v>
      </c>
      <c r="K564">
        <v>1462.9</v>
      </c>
      <c r="L564">
        <v>36.200000000000003</v>
      </c>
      <c r="N564" s="14">
        <f>B563/B564-1</f>
        <v>3.6965975952929053E-2</v>
      </c>
      <c r="O564" s="14">
        <f>C563/C564-1</f>
        <v>3.3143939393939448E-2</v>
      </c>
      <c r="P564" s="14">
        <f>D563/D564-1</f>
        <v>4.3343653250773828E-2</v>
      </c>
    </row>
    <row r="565" spans="1:16">
      <c r="A565" s="83" t="s">
        <v>1151</v>
      </c>
      <c r="B565">
        <v>7466</v>
      </c>
      <c r="C565">
        <v>4042</v>
      </c>
      <c r="D565" s="8">
        <v>183.6</v>
      </c>
      <c r="E565">
        <v>13020</v>
      </c>
      <c r="F565">
        <v>907</v>
      </c>
      <c r="G565">
        <v>2575</v>
      </c>
      <c r="H565">
        <v>14.51</v>
      </c>
      <c r="I565">
        <v>27.51</v>
      </c>
      <c r="J565">
        <v>1555</v>
      </c>
      <c r="K565">
        <v>1406</v>
      </c>
      <c r="L565">
        <v>34.380000000000003</v>
      </c>
      <c r="N565" s="14">
        <f>B564/B565-1</f>
        <v>4.7147066702384111E-2</v>
      </c>
      <c r="O565" s="14">
        <f>C564/C565-1</f>
        <v>4.502721425037115E-2</v>
      </c>
      <c r="P565" s="14">
        <f>D564/D565-1</f>
        <v>5.555555555555558E-2</v>
      </c>
    </row>
    <row r="566" spans="1:16">
      <c r="A566" s="83" t="s">
        <v>1150</v>
      </c>
      <c r="B566">
        <v>7761</v>
      </c>
      <c r="C566">
        <v>4204</v>
      </c>
      <c r="D566" s="8">
        <v>191.2</v>
      </c>
      <c r="E566">
        <v>13310</v>
      </c>
      <c r="F566">
        <v>929</v>
      </c>
      <c r="G566">
        <v>2633</v>
      </c>
      <c r="H566">
        <v>14.82</v>
      </c>
      <c r="I566">
        <v>28.49</v>
      </c>
      <c r="J566">
        <v>1589</v>
      </c>
      <c r="K566">
        <v>1478</v>
      </c>
      <c r="L566">
        <v>36.79</v>
      </c>
      <c r="N566" s="14">
        <f>B565/B566-1</f>
        <v>-3.80105656487566E-2</v>
      </c>
      <c r="O566" s="14">
        <f>C565/C566-1</f>
        <v>-3.8534728829686005E-2</v>
      </c>
      <c r="P566" s="14">
        <f>D565/D566-1</f>
        <v>-3.9748953974895418E-2</v>
      </c>
    </row>
    <row r="567" spans="1:16">
      <c r="A567" s="83" t="s">
        <v>1149</v>
      </c>
      <c r="B567">
        <v>7670</v>
      </c>
      <c r="C567">
        <v>4171</v>
      </c>
      <c r="D567" s="8">
        <v>188.1</v>
      </c>
      <c r="E567">
        <v>12920</v>
      </c>
      <c r="F567">
        <v>904</v>
      </c>
      <c r="G567">
        <v>2585</v>
      </c>
      <c r="H567">
        <v>14.45</v>
      </c>
      <c r="I567">
        <v>27.5</v>
      </c>
      <c r="J567">
        <v>1553</v>
      </c>
      <c r="K567">
        <v>1579</v>
      </c>
      <c r="L567">
        <v>38.67</v>
      </c>
      <c r="N567" s="14">
        <f>B566/B567-1</f>
        <v>1.1864406779660941E-2</v>
      </c>
      <c r="O567" s="14">
        <f>C566/C567-1</f>
        <v>7.9117717573722324E-3</v>
      </c>
      <c r="P567" s="14">
        <f>D566/D567-1</f>
        <v>1.6480595427963873E-2</v>
      </c>
    </row>
    <row r="568" spans="1:16">
      <c r="A568" s="83" t="s">
        <v>1148</v>
      </c>
      <c r="B568">
        <v>7814</v>
      </c>
      <c r="C568">
        <v>4245</v>
      </c>
      <c r="D568" s="8">
        <v>189.9</v>
      </c>
      <c r="E568">
        <v>13320</v>
      </c>
      <c r="F568">
        <v>932</v>
      </c>
      <c r="G568">
        <v>2624</v>
      </c>
      <c r="H568">
        <v>14.56</v>
      </c>
      <c r="I568">
        <v>28.13</v>
      </c>
      <c r="J568">
        <v>1569</v>
      </c>
      <c r="K568">
        <v>1596.6</v>
      </c>
      <c r="L568">
        <v>40.03</v>
      </c>
      <c r="N568" s="14">
        <f>B567/B568-1</f>
        <v>-1.8428461735346846E-2</v>
      </c>
      <c r="O568" s="14">
        <f>C567/C568-1</f>
        <v>-1.7432273262661946E-2</v>
      </c>
      <c r="P568" s="14">
        <f>D567/D568-1</f>
        <v>-9.4786729857820884E-3</v>
      </c>
    </row>
    <row r="569" spans="1:16">
      <c r="A569" s="83" t="s">
        <v>1147</v>
      </c>
      <c r="B569">
        <v>7919</v>
      </c>
      <c r="C569">
        <v>4309</v>
      </c>
      <c r="D569" s="8">
        <v>194.4</v>
      </c>
      <c r="E569">
        <v>13360</v>
      </c>
      <c r="F569">
        <v>914</v>
      </c>
      <c r="G569">
        <v>2682</v>
      </c>
      <c r="H569">
        <v>14.5</v>
      </c>
      <c r="I569">
        <v>27.98</v>
      </c>
      <c r="J569">
        <v>1557</v>
      </c>
      <c r="K569">
        <v>1609</v>
      </c>
      <c r="L569">
        <v>39.85</v>
      </c>
      <c r="N569" s="14">
        <f>B568/B569-1</f>
        <v>-1.3259249905291037E-2</v>
      </c>
      <c r="O569" s="14">
        <f>C568/C569-1</f>
        <v>-1.4852634021814803E-2</v>
      </c>
      <c r="P569" s="14">
        <f>D568/D569-1</f>
        <v>-2.314814814814814E-2</v>
      </c>
    </row>
    <row r="570" spans="1:16">
      <c r="A570" s="83" t="s">
        <v>1146</v>
      </c>
      <c r="B570">
        <v>8030</v>
      </c>
      <c r="C570">
        <v>4380</v>
      </c>
      <c r="D570" s="8">
        <v>197.2</v>
      </c>
      <c r="E570">
        <v>13490</v>
      </c>
      <c r="F570">
        <v>925</v>
      </c>
      <c r="G570">
        <v>2726</v>
      </c>
      <c r="H570">
        <v>14.49</v>
      </c>
      <c r="I570">
        <v>28</v>
      </c>
      <c r="J570">
        <v>1561</v>
      </c>
      <c r="K570">
        <v>1592.8</v>
      </c>
      <c r="L570">
        <v>39.24</v>
      </c>
      <c r="N570" s="14">
        <f>B569/B570-1</f>
        <v>-1.382316313823162E-2</v>
      </c>
      <c r="O570" s="14">
        <f>C569/C570-1</f>
        <v>-1.6210045662100492E-2</v>
      </c>
      <c r="P570" s="14">
        <f>D569/D570-1</f>
        <v>-1.4198782961460377E-2</v>
      </c>
    </row>
    <row r="571" spans="1:16">
      <c r="A571" s="83" t="s">
        <v>1145</v>
      </c>
      <c r="B571">
        <v>7979</v>
      </c>
      <c r="C571">
        <v>4349</v>
      </c>
      <c r="D571" s="8">
        <v>195.8</v>
      </c>
      <c r="E571">
        <v>13350</v>
      </c>
      <c r="F571">
        <v>919</v>
      </c>
      <c r="G571">
        <v>2729</v>
      </c>
      <c r="H571">
        <v>14.38</v>
      </c>
      <c r="I571">
        <v>28.04</v>
      </c>
      <c r="J571">
        <v>1551</v>
      </c>
      <c r="K571">
        <v>1579</v>
      </c>
      <c r="L571">
        <v>39</v>
      </c>
      <c r="N571" s="14">
        <f>B570/B571-1</f>
        <v>6.3917784183482595E-3</v>
      </c>
      <c r="O571" s="14">
        <f>C570/C571-1</f>
        <v>7.1280754196367813E-3</v>
      </c>
      <c r="P571" s="14">
        <f>D570/D571-1</f>
        <v>7.1501532175688443E-3</v>
      </c>
    </row>
    <row r="572" spans="1:16">
      <c r="A572" s="83" t="s">
        <v>1144</v>
      </c>
      <c r="B572">
        <v>7709</v>
      </c>
      <c r="C572">
        <v>4198</v>
      </c>
      <c r="D572" s="8">
        <v>189.1</v>
      </c>
      <c r="E572">
        <v>13260</v>
      </c>
      <c r="F572">
        <v>916</v>
      </c>
      <c r="G572">
        <v>2617</v>
      </c>
      <c r="H572">
        <v>13.99</v>
      </c>
      <c r="I572">
        <v>27.22</v>
      </c>
      <c r="J572">
        <v>1518</v>
      </c>
      <c r="K572">
        <v>1577</v>
      </c>
      <c r="L572">
        <v>39</v>
      </c>
      <c r="N572" s="14">
        <f>B571/B572-1</f>
        <v>3.5023997924503725E-2</v>
      </c>
      <c r="O572" s="14">
        <f>C571/C572-1</f>
        <v>3.5969509290138202E-2</v>
      </c>
      <c r="P572" s="14">
        <f>D571/D572-1</f>
        <v>3.5430988894764814E-2</v>
      </c>
    </row>
    <row r="573" spans="1:16">
      <c r="A573" s="83" t="s">
        <v>1143</v>
      </c>
      <c r="B573">
        <v>7671</v>
      </c>
      <c r="C573">
        <v>4174</v>
      </c>
      <c r="D573" s="8">
        <v>188.7</v>
      </c>
      <c r="E573">
        <v>13120</v>
      </c>
      <c r="F573">
        <v>907</v>
      </c>
      <c r="G573">
        <v>2630</v>
      </c>
      <c r="H573">
        <v>13.92</v>
      </c>
      <c r="I573">
        <v>27.18</v>
      </c>
      <c r="J573">
        <v>1516</v>
      </c>
      <c r="K573">
        <v>1581</v>
      </c>
      <c r="L573">
        <v>38.39</v>
      </c>
      <c r="N573" s="14">
        <f>B572/B573-1</f>
        <v>4.9537218094120039E-3</v>
      </c>
      <c r="O573" s="14">
        <f>C572/C573-1</f>
        <v>5.7498802108288949E-3</v>
      </c>
      <c r="P573" s="14">
        <f>D572/D573-1</f>
        <v>2.1197668256491831E-3</v>
      </c>
    </row>
    <row r="574" spans="1:16">
      <c r="A574" s="83" t="s">
        <v>1142</v>
      </c>
      <c r="B574">
        <v>7595</v>
      </c>
      <c r="C574">
        <v>4136</v>
      </c>
      <c r="D574" s="8">
        <v>186.6</v>
      </c>
      <c r="E574">
        <v>12960</v>
      </c>
      <c r="F574">
        <v>900</v>
      </c>
      <c r="G574">
        <v>2615</v>
      </c>
      <c r="H574">
        <v>13.98</v>
      </c>
      <c r="I574">
        <v>27.7</v>
      </c>
      <c r="J574">
        <v>1520</v>
      </c>
      <c r="K574">
        <v>1610.3</v>
      </c>
      <c r="L574">
        <v>38.71</v>
      </c>
      <c r="N574" s="14">
        <f>B573/B574-1</f>
        <v>1.0006583278472592E-2</v>
      </c>
      <c r="O574" s="14">
        <f>C573/C574-1</f>
        <v>9.1876208897485601E-3</v>
      </c>
      <c r="P574" s="14">
        <f>D573/D574-1</f>
        <v>1.12540192926045E-2</v>
      </c>
    </row>
    <row r="575" spans="1:16">
      <c r="A575" s="83" t="s">
        <v>1141</v>
      </c>
      <c r="B575">
        <v>7660</v>
      </c>
      <c r="C575">
        <v>4169</v>
      </c>
      <c r="D575" s="8">
        <v>189.2</v>
      </c>
      <c r="E575">
        <v>12760</v>
      </c>
      <c r="F575">
        <v>885</v>
      </c>
      <c r="G575">
        <v>2630</v>
      </c>
      <c r="H575">
        <v>14</v>
      </c>
      <c r="I575">
        <v>27.72</v>
      </c>
      <c r="J575">
        <v>1518</v>
      </c>
      <c r="K575">
        <v>1667.3</v>
      </c>
      <c r="L575">
        <v>40.1</v>
      </c>
      <c r="N575" s="14">
        <f>B574/B575-1</f>
        <v>-8.4856396866840322E-3</v>
      </c>
      <c r="O575" s="14">
        <f>C574/C575-1</f>
        <v>-7.9155672823219003E-3</v>
      </c>
      <c r="P575" s="14">
        <f>D574/D575-1</f>
        <v>-1.3742071881606699E-2</v>
      </c>
    </row>
    <row r="576" spans="1:16">
      <c r="A576" s="83" t="s">
        <v>1140</v>
      </c>
      <c r="B576">
        <v>7844</v>
      </c>
      <c r="C576">
        <v>4267</v>
      </c>
      <c r="D576" s="8">
        <v>193.1</v>
      </c>
      <c r="E576">
        <v>12760</v>
      </c>
      <c r="F576">
        <v>880</v>
      </c>
      <c r="G576">
        <v>2710</v>
      </c>
      <c r="H576">
        <v>13.99</v>
      </c>
      <c r="I576">
        <v>27.63</v>
      </c>
      <c r="J576">
        <v>1513</v>
      </c>
      <c r="K576">
        <v>1667.7</v>
      </c>
      <c r="L576">
        <v>39.24</v>
      </c>
      <c r="N576" s="14">
        <f>B575/B576-1</f>
        <v>-2.3457419683834746E-2</v>
      </c>
      <c r="O576" s="14">
        <f>C575/C576-1</f>
        <v>-2.2966955706585468E-2</v>
      </c>
      <c r="P576" s="14">
        <f>D575/D576-1</f>
        <v>-2.0196789228379086E-2</v>
      </c>
    </row>
    <row r="577" spans="1:16">
      <c r="A577" s="83" t="s">
        <v>1139</v>
      </c>
      <c r="B577">
        <v>7855</v>
      </c>
      <c r="C577">
        <v>4280</v>
      </c>
      <c r="D577" s="8">
        <v>194.4</v>
      </c>
      <c r="E577">
        <v>12730</v>
      </c>
      <c r="F577">
        <v>889</v>
      </c>
      <c r="G577">
        <v>2744</v>
      </c>
      <c r="H577">
        <v>13.85</v>
      </c>
      <c r="I577">
        <v>27.34</v>
      </c>
      <c r="J577">
        <v>1503</v>
      </c>
      <c r="K577">
        <v>1659</v>
      </c>
      <c r="L577">
        <v>39.72</v>
      </c>
      <c r="N577" s="14">
        <f>B576/B577-1</f>
        <v>-1.4003819223424863E-3</v>
      </c>
      <c r="O577" s="14">
        <f>C576/C577-1</f>
        <v>-3.0373831775700744E-3</v>
      </c>
      <c r="P577" s="14">
        <f>D576/D577-1</f>
        <v>-6.6872427983539762E-3</v>
      </c>
    </row>
    <row r="578" spans="1:16">
      <c r="A578" s="83" t="s">
        <v>1138</v>
      </c>
      <c r="B578">
        <v>7719</v>
      </c>
      <c r="C578">
        <v>4210</v>
      </c>
      <c r="D578" s="8">
        <v>191.6</v>
      </c>
      <c r="E578">
        <v>12550</v>
      </c>
      <c r="F578">
        <v>872</v>
      </c>
      <c r="G578">
        <v>2710</v>
      </c>
      <c r="H578">
        <v>13.58</v>
      </c>
      <c r="I578">
        <v>27.32</v>
      </c>
      <c r="J578">
        <v>1486</v>
      </c>
      <c r="K578">
        <v>1684.8</v>
      </c>
      <c r="L578">
        <v>40.840000000000003</v>
      </c>
      <c r="N578" s="14">
        <f>B577/B578-1</f>
        <v>1.7618862546961989E-2</v>
      </c>
      <c r="O578" s="14">
        <f>C577/C578-1</f>
        <v>1.6627078384798155E-2</v>
      </c>
      <c r="P578" s="14">
        <f>D577/D578-1</f>
        <v>1.4613778705636848E-2</v>
      </c>
    </row>
    <row r="579" spans="1:16">
      <c r="A579" s="83" t="s">
        <v>1137</v>
      </c>
      <c r="B579">
        <v>7715</v>
      </c>
      <c r="C579">
        <v>4218</v>
      </c>
      <c r="D579" s="8">
        <v>192.5</v>
      </c>
      <c r="E579">
        <v>12340</v>
      </c>
      <c r="F579">
        <v>874</v>
      </c>
      <c r="G579">
        <v>2718</v>
      </c>
      <c r="H579">
        <v>13.47</v>
      </c>
      <c r="I579">
        <v>27.38</v>
      </c>
      <c r="J579">
        <v>1472</v>
      </c>
      <c r="K579">
        <v>1662.5</v>
      </c>
      <c r="L579">
        <v>39.979999999999997</v>
      </c>
      <c r="N579" s="14">
        <f>B578/B579-1</f>
        <v>5.1847051198961047E-4</v>
      </c>
      <c r="O579" s="14">
        <f>C578/C579-1</f>
        <v>-1.8966334755808889E-3</v>
      </c>
      <c r="P579" s="14">
        <f>D578/D579-1</f>
        <v>-4.6753246753247213E-3</v>
      </c>
    </row>
    <row r="580" spans="1:16">
      <c r="A580" s="83" t="s">
        <v>1136</v>
      </c>
      <c r="B580">
        <v>7771</v>
      </c>
      <c r="C580">
        <v>4251</v>
      </c>
      <c r="D580" s="8">
        <v>193.3</v>
      </c>
      <c r="E580">
        <v>12240</v>
      </c>
      <c r="F580">
        <v>855</v>
      </c>
      <c r="G580">
        <v>2709</v>
      </c>
      <c r="H580">
        <v>13.37</v>
      </c>
      <c r="I580">
        <v>27.31</v>
      </c>
      <c r="J580">
        <v>1465</v>
      </c>
      <c r="K580">
        <v>1656.6</v>
      </c>
      <c r="L580">
        <v>40.44</v>
      </c>
      <c r="N580" s="14">
        <f>B579/B580-1</f>
        <v>-7.2062797580748628E-3</v>
      </c>
      <c r="O580" s="14">
        <f>C579/C580-1</f>
        <v>-7.762879322512295E-3</v>
      </c>
      <c r="P580" s="14">
        <f>D579/D580-1</f>
        <v>-4.1386445938955685E-3</v>
      </c>
    </row>
    <row r="581" spans="1:16">
      <c r="A581" s="83" t="s">
        <v>1135</v>
      </c>
      <c r="B581">
        <v>7640</v>
      </c>
      <c r="C581">
        <v>4161</v>
      </c>
      <c r="D581" s="8">
        <v>188.2</v>
      </c>
      <c r="E581">
        <v>11910</v>
      </c>
      <c r="F581">
        <v>828</v>
      </c>
      <c r="G581">
        <v>2627</v>
      </c>
      <c r="H581">
        <v>13.01</v>
      </c>
      <c r="I581">
        <v>26.15</v>
      </c>
      <c r="J581">
        <v>1402</v>
      </c>
      <c r="K581">
        <v>1656.2</v>
      </c>
      <c r="L581">
        <v>40.47</v>
      </c>
      <c r="N581" s="14">
        <f>B580/B581-1</f>
        <v>1.7146596858638841E-2</v>
      </c>
      <c r="O581" s="14">
        <f>C580/C581-1</f>
        <v>2.1629416005767954E-2</v>
      </c>
      <c r="P581" s="14">
        <f>D580/D581-1</f>
        <v>2.7098831030818449E-2</v>
      </c>
    </row>
    <row r="582" spans="1:16">
      <c r="A582" s="83" t="s">
        <v>1134</v>
      </c>
      <c r="B582">
        <v>7637</v>
      </c>
      <c r="C582">
        <v>4174</v>
      </c>
      <c r="D582" s="8">
        <v>189</v>
      </c>
      <c r="E582">
        <v>11990</v>
      </c>
      <c r="F582">
        <v>836</v>
      </c>
      <c r="G582">
        <v>2651</v>
      </c>
      <c r="H582">
        <v>13.18</v>
      </c>
      <c r="I582">
        <v>26.6</v>
      </c>
      <c r="J582">
        <v>1430</v>
      </c>
      <c r="K582">
        <v>1657</v>
      </c>
      <c r="L582">
        <v>40.380000000000003</v>
      </c>
      <c r="N582" s="14">
        <f>B581/B582-1</f>
        <v>3.9282440748977798E-4</v>
      </c>
      <c r="O582" s="14">
        <f>C581/C582-1</f>
        <v>-3.1145184475322996E-3</v>
      </c>
      <c r="P582" s="14">
        <f>D581/D582-1</f>
        <v>-4.2328042328042548E-3</v>
      </c>
    </row>
    <row r="583" spans="1:16">
      <c r="A583" s="83" t="s">
        <v>1133</v>
      </c>
      <c r="B583">
        <v>7592</v>
      </c>
      <c r="C583">
        <v>4153</v>
      </c>
      <c r="D583" s="8">
        <v>187.3</v>
      </c>
      <c r="E583">
        <v>11960</v>
      </c>
      <c r="F583">
        <v>830</v>
      </c>
      <c r="G583">
        <v>2631</v>
      </c>
      <c r="H583">
        <v>13.17</v>
      </c>
      <c r="I583">
        <v>26.31</v>
      </c>
      <c r="J583">
        <v>1414</v>
      </c>
      <c r="K583">
        <v>1696</v>
      </c>
      <c r="L583">
        <v>41.52</v>
      </c>
      <c r="N583" s="14">
        <f>B582/B583-1</f>
        <v>5.9272918861958956E-3</v>
      </c>
      <c r="O583" s="14">
        <f>C582/C583-1</f>
        <v>5.0565856007704912E-3</v>
      </c>
      <c r="P583" s="14">
        <f>D582/D583-1</f>
        <v>9.0763481046449712E-3</v>
      </c>
    </row>
    <row r="584" spans="1:16">
      <c r="A584" s="83" t="s">
        <v>1132</v>
      </c>
      <c r="B584">
        <v>7518</v>
      </c>
      <c r="C584">
        <v>4110</v>
      </c>
      <c r="D584" s="8">
        <v>185.1</v>
      </c>
      <c r="E584">
        <v>11900</v>
      </c>
      <c r="F584">
        <v>836</v>
      </c>
      <c r="G584">
        <v>2601</v>
      </c>
      <c r="H584">
        <v>13.06</v>
      </c>
      <c r="I584">
        <v>26.49</v>
      </c>
      <c r="J584">
        <v>1418</v>
      </c>
      <c r="K584">
        <v>1704.5</v>
      </c>
      <c r="L584">
        <v>42.23</v>
      </c>
      <c r="N584" s="14">
        <f>B583/B584-1</f>
        <v>9.8430433625964486E-3</v>
      </c>
      <c r="O584" s="14">
        <f>C583/C584-1</f>
        <v>1.0462287104622936E-2</v>
      </c>
      <c r="P584" s="14">
        <f>D583/D584-1</f>
        <v>1.188546731496487E-2</v>
      </c>
    </row>
    <row r="585" spans="1:16">
      <c r="A585" s="83" t="s">
        <v>1131</v>
      </c>
      <c r="B585">
        <v>7411</v>
      </c>
      <c r="C585">
        <v>4048</v>
      </c>
      <c r="D585" s="8">
        <v>181.9</v>
      </c>
      <c r="E585">
        <v>11610</v>
      </c>
      <c r="F585">
        <v>841</v>
      </c>
      <c r="G585">
        <v>2575</v>
      </c>
      <c r="H585">
        <v>13.04</v>
      </c>
      <c r="I585">
        <v>26.85</v>
      </c>
      <c r="J585">
        <v>1416</v>
      </c>
      <c r="K585">
        <v>1715</v>
      </c>
      <c r="L585">
        <v>42.35</v>
      </c>
      <c r="N585" s="14">
        <f>B584/B585-1</f>
        <v>1.4437997571177918E-2</v>
      </c>
      <c r="O585" s="14">
        <f>C584/C585-1</f>
        <v>1.5316205533596916E-2</v>
      </c>
      <c r="P585" s="14">
        <f>D584/D585-1</f>
        <v>1.7592083562396832E-2</v>
      </c>
    </row>
    <row r="586" spans="1:16">
      <c r="A586" s="83" t="s">
        <v>1130</v>
      </c>
      <c r="B586">
        <v>7307</v>
      </c>
      <c r="C586">
        <v>3996</v>
      </c>
      <c r="D586" s="8">
        <v>179.8</v>
      </c>
      <c r="E586">
        <v>11410</v>
      </c>
      <c r="F586">
        <v>826</v>
      </c>
      <c r="G586">
        <v>2557</v>
      </c>
      <c r="H586">
        <v>12.88</v>
      </c>
      <c r="I586">
        <v>26.08</v>
      </c>
      <c r="J586">
        <v>1409</v>
      </c>
      <c r="K586">
        <v>1752</v>
      </c>
      <c r="L586">
        <v>43.39</v>
      </c>
      <c r="N586" s="14">
        <f>B585/B586-1</f>
        <v>1.4232927329957512E-2</v>
      </c>
      <c r="O586" s="14">
        <f>C585/C586-1</f>
        <v>1.3013013013013053E-2</v>
      </c>
      <c r="P586" s="14">
        <f>D585/D586-1</f>
        <v>1.1679644048943283E-2</v>
      </c>
    </row>
    <row r="587" spans="1:16">
      <c r="A587" s="83" t="s">
        <v>1129</v>
      </c>
      <c r="B587">
        <v>6990</v>
      </c>
      <c r="C587">
        <v>3799</v>
      </c>
      <c r="D587" s="8">
        <v>171.7</v>
      </c>
      <c r="E587">
        <v>10960</v>
      </c>
      <c r="F587">
        <v>791</v>
      </c>
      <c r="G587">
        <v>2427</v>
      </c>
      <c r="H587">
        <v>12.51</v>
      </c>
      <c r="I587">
        <v>25.15</v>
      </c>
      <c r="J587">
        <v>1360</v>
      </c>
      <c r="K587">
        <v>1713.7</v>
      </c>
      <c r="L587">
        <v>43.36</v>
      </c>
      <c r="N587" s="14">
        <f>B586/B587-1</f>
        <v>4.5350500715307662E-2</v>
      </c>
      <c r="O587" s="14">
        <f>C586/C587-1</f>
        <v>5.1855751513556259E-2</v>
      </c>
      <c r="P587" s="14">
        <f>D586/D587-1</f>
        <v>4.7175305765870812E-2</v>
      </c>
    </row>
    <row r="588" spans="1:16">
      <c r="A588" s="83" t="s">
        <v>1128</v>
      </c>
      <c r="B588">
        <v>7158</v>
      </c>
      <c r="C588">
        <v>3916</v>
      </c>
      <c r="D588" s="8">
        <v>178.1</v>
      </c>
      <c r="E588">
        <v>11340</v>
      </c>
      <c r="F588">
        <v>803</v>
      </c>
      <c r="G588">
        <v>2480</v>
      </c>
      <c r="H588">
        <v>12.79</v>
      </c>
      <c r="I588">
        <v>25.77</v>
      </c>
      <c r="J588">
        <v>1383</v>
      </c>
      <c r="K588">
        <v>1731</v>
      </c>
      <c r="L588">
        <v>43.87</v>
      </c>
      <c r="N588" s="14">
        <f>B587/B588-1</f>
        <v>-2.3470243084660503E-2</v>
      </c>
      <c r="O588" s="14">
        <f>C587/C588-1</f>
        <v>-2.9877425944841662E-2</v>
      </c>
      <c r="P588" s="14">
        <f>D587/D588-1</f>
        <v>-3.5934868051656355E-2</v>
      </c>
    </row>
    <row r="589" spans="1:16">
      <c r="A589" s="83" t="s">
        <v>1127</v>
      </c>
      <c r="B589">
        <v>7343</v>
      </c>
      <c r="C589">
        <v>4025</v>
      </c>
      <c r="D589" s="8">
        <v>183.1</v>
      </c>
      <c r="E589">
        <v>11630</v>
      </c>
      <c r="F589">
        <v>808</v>
      </c>
      <c r="G589">
        <v>2547</v>
      </c>
      <c r="H589">
        <v>13.18</v>
      </c>
      <c r="I589">
        <v>26.84</v>
      </c>
      <c r="J589">
        <v>1415</v>
      </c>
      <c r="K589">
        <v>1677</v>
      </c>
      <c r="L589">
        <v>42.1</v>
      </c>
      <c r="N589" s="14">
        <f>B588/B589-1</f>
        <v>-2.5194062372327353E-2</v>
      </c>
      <c r="O589" s="14">
        <f>C588/C589-1</f>
        <v>-2.7080745341614865E-2</v>
      </c>
      <c r="P589" s="14">
        <f>D588/D589-1</f>
        <v>-2.7307482250136572E-2</v>
      </c>
    </row>
    <row r="590" spans="1:16">
      <c r="A590" s="83" t="s">
        <v>1126</v>
      </c>
      <c r="B590">
        <v>7236</v>
      </c>
      <c r="C590">
        <v>3953</v>
      </c>
      <c r="D590" s="8">
        <v>180</v>
      </c>
      <c r="E590">
        <v>11410</v>
      </c>
      <c r="F590">
        <v>801</v>
      </c>
      <c r="G590">
        <v>2496</v>
      </c>
      <c r="H590">
        <v>13.05</v>
      </c>
      <c r="I590">
        <v>26.41</v>
      </c>
      <c r="J590">
        <v>1413</v>
      </c>
      <c r="K590">
        <v>1711.1</v>
      </c>
      <c r="L590">
        <v>42.62</v>
      </c>
      <c r="N590" s="14">
        <f>B589/B590-1</f>
        <v>1.4787175234936445E-2</v>
      </c>
      <c r="O590" s="14">
        <f>C589/C590-1</f>
        <v>1.8214014672400802E-2</v>
      </c>
      <c r="P590" s="14">
        <f>D589/D590-1</f>
        <v>1.722222222222225E-2</v>
      </c>
    </row>
    <row r="591" spans="1:16">
      <c r="A591" s="83" t="s">
        <v>1125</v>
      </c>
      <c r="B591">
        <v>7361</v>
      </c>
      <c r="C591">
        <v>4035</v>
      </c>
      <c r="D591" s="8">
        <v>185</v>
      </c>
      <c r="E591">
        <v>11480</v>
      </c>
      <c r="F591">
        <v>811</v>
      </c>
      <c r="G591">
        <v>2542</v>
      </c>
      <c r="H591">
        <v>13.35</v>
      </c>
      <c r="I591">
        <v>26.79</v>
      </c>
      <c r="J591">
        <v>1432</v>
      </c>
      <c r="K591">
        <v>1721</v>
      </c>
      <c r="L591">
        <v>42.56</v>
      </c>
      <c r="N591" s="14">
        <f>B590/B591-1</f>
        <v>-1.6981388398315422E-2</v>
      </c>
      <c r="O591" s="14">
        <f>C590/C591-1</f>
        <v>-2.0322180916976462E-2</v>
      </c>
      <c r="P591" s="14">
        <f>D590/D591-1</f>
        <v>-2.7027027027026973E-2</v>
      </c>
    </row>
    <row r="592" spans="1:16">
      <c r="A592" s="83" t="s">
        <v>1124</v>
      </c>
      <c r="B592">
        <v>7240</v>
      </c>
      <c r="C592">
        <v>3954</v>
      </c>
      <c r="D592" s="8">
        <v>180.7</v>
      </c>
      <c r="E592">
        <v>11230</v>
      </c>
      <c r="F592">
        <v>814</v>
      </c>
      <c r="G592">
        <v>2469</v>
      </c>
      <c r="H592">
        <v>13.34</v>
      </c>
      <c r="I592">
        <v>27.17</v>
      </c>
      <c r="J592">
        <v>1429</v>
      </c>
      <c r="K592">
        <v>1754.5</v>
      </c>
      <c r="L592">
        <v>43.77</v>
      </c>
      <c r="N592" s="14">
        <f>B591/B592-1</f>
        <v>1.6712707182320541E-2</v>
      </c>
      <c r="O592" s="14">
        <f>C591/C592-1</f>
        <v>2.0485584218512987E-2</v>
      </c>
      <c r="P592" s="14">
        <f>D591/D592-1</f>
        <v>2.3796347537354823E-2</v>
      </c>
    </row>
    <row r="593" spans="1:16">
      <c r="A593" s="83" t="s">
        <v>1123</v>
      </c>
      <c r="B593">
        <v>7380</v>
      </c>
      <c r="C593">
        <v>4044</v>
      </c>
      <c r="D593" s="8">
        <v>185</v>
      </c>
      <c r="E593">
        <v>11350</v>
      </c>
      <c r="F593">
        <v>830</v>
      </c>
      <c r="G593">
        <v>2531</v>
      </c>
      <c r="H593">
        <v>13.62</v>
      </c>
      <c r="I593">
        <v>28.19</v>
      </c>
      <c r="J593">
        <v>1461</v>
      </c>
      <c r="K593">
        <v>1781</v>
      </c>
      <c r="L593">
        <v>43.94</v>
      </c>
      <c r="N593" s="14">
        <f>B592/B593-1</f>
        <v>-1.8970189701897011E-2</v>
      </c>
      <c r="O593" s="14">
        <f>C592/C593-1</f>
        <v>-2.2255192878338326E-2</v>
      </c>
      <c r="P593" s="14">
        <f>D592/D593-1</f>
        <v>-2.3243243243243339E-2</v>
      </c>
    </row>
    <row r="594" spans="1:16">
      <c r="A594" s="83" t="s">
        <v>1122</v>
      </c>
      <c r="B594">
        <v>7241</v>
      </c>
      <c r="C594">
        <v>3945</v>
      </c>
      <c r="D594" s="8">
        <v>180.4</v>
      </c>
      <c r="E594">
        <v>10980</v>
      </c>
      <c r="F594">
        <v>810</v>
      </c>
      <c r="G594">
        <v>2454</v>
      </c>
      <c r="H594">
        <v>13.45</v>
      </c>
      <c r="I594">
        <v>28.13</v>
      </c>
      <c r="J594">
        <v>1442</v>
      </c>
      <c r="K594">
        <v>1772</v>
      </c>
      <c r="L594">
        <v>44.41</v>
      </c>
      <c r="N594" s="14">
        <f>B593/B594-1</f>
        <v>1.9196243612760622E-2</v>
      </c>
      <c r="O594" s="14">
        <f>C593/C594-1</f>
        <v>2.5095057034220547E-2</v>
      </c>
      <c r="P594" s="14">
        <f>D593/D594-1</f>
        <v>2.5498891352549791E-2</v>
      </c>
    </row>
    <row r="595" spans="1:16">
      <c r="A595" s="83" t="s">
        <v>1121</v>
      </c>
      <c r="B595">
        <v>7445</v>
      </c>
      <c r="C595">
        <v>4073</v>
      </c>
      <c r="D595" s="8">
        <v>186.8</v>
      </c>
      <c r="E595">
        <v>11210</v>
      </c>
      <c r="F595">
        <v>819</v>
      </c>
      <c r="G595">
        <v>2577</v>
      </c>
      <c r="H595">
        <v>13.62</v>
      </c>
      <c r="I595">
        <v>28.62</v>
      </c>
      <c r="J595">
        <v>1462</v>
      </c>
      <c r="K595">
        <v>1773.2</v>
      </c>
      <c r="L595">
        <v>43.92</v>
      </c>
      <c r="N595" s="14">
        <f>B594/B595-1</f>
        <v>-2.7400940228341164E-2</v>
      </c>
      <c r="O595" s="14">
        <f>C594/C595-1</f>
        <v>-3.1426466977657719E-2</v>
      </c>
      <c r="P595" s="14">
        <f>D594/D595-1</f>
        <v>-3.426124197002145E-2</v>
      </c>
    </row>
    <row r="596" spans="1:16">
      <c r="A596" s="83" t="s">
        <v>1120</v>
      </c>
      <c r="B596">
        <v>7387</v>
      </c>
      <c r="C596">
        <v>4052</v>
      </c>
      <c r="D596" s="8">
        <v>186.4</v>
      </c>
      <c r="E596">
        <v>11240</v>
      </c>
      <c r="F596">
        <v>814</v>
      </c>
      <c r="G596">
        <v>2595</v>
      </c>
      <c r="H596">
        <v>13.58</v>
      </c>
      <c r="I596">
        <v>28.58</v>
      </c>
      <c r="J596">
        <v>1466</v>
      </c>
      <c r="K596">
        <v>1770.6</v>
      </c>
      <c r="L596">
        <v>43.41</v>
      </c>
      <c r="N596" s="14">
        <f>B595/B596-1</f>
        <v>7.851631244077506E-3</v>
      </c>
      <c r="O596" s="14">
        <f>C595/C596-1</f>
        <v>5.1826258637710509E-3</v>
      </c>
      <c r="P596" s="14">
        <f>D595/D596-1</f>
        <v>2.1459227467810482E-3</v>
      </c>
    </row>
    <row r="597" spans="1:16">
      <c r="A597" s="83" t="s">
        <v>1119</v>
      </c>
      <c r="B597">
        <v>7205</v>
      </c>
      <c r="C597">
        <v>3944</v>
      </c>
      <c r="D597" s="8">
        <v>181.5</v>
      </c>
      <c r="E597">
        <v>11180</v>
      </c>
      <c r="F597">
        <v>810</v>
      </c>
      <c r="G597">
        <v>2539</v>
      </c>
      <c r="H597">
        <v>13.28</v>
      </c>
      <c r="I597">
        <v>28.19</v>
      </c>
      <c r="J597">
        <v>1438</v>
      </c>
      <c r="K597">
        <v>1736.2</v>
      </c>
      <c r="L597">
        <v>43.65</v>
      </c>
      <c r="N597" s="14">
        <f>B596/B597-1</f>
        <v>2.5260235947258902E-2</v>
      </c>
      <c r="O597" s="14">
        <f>C596/C597-1</f>
        <v>2.738336713995948E-2</v>
      </c>
      <c r="P597" s="14">
        <f>D596/D597-1</f>
        <v>2.6997245179063434E-2</v>
      </c>
    </row>
    <row r="598" spans="1:16">
      <c r="A598" s="83" t="s">
        <v>1118</v>
      </c>
      <c r="B598">
        <v>6953</v>
      </c>
      <c r="C598">
        <v>3811</v>
      </c>
      <c r="D598" s="8">
        <v>176</v>
      </c>
      <c r="E598">
        <v>11020</v>
      </c>
      <c r="F598">
        <v>798</v>
      </c>
      <c r="G598">
        <v>2441</v>
      </c>
      <c r="H598">
        <v>13.09</v>
      </c>
      <c r="I598">
        <v>27.64</v>
      </c>
      <c r="J598">
        <v>1407</v>
      </c>
      <c r="K598">
        <v>1691.5</v>
      </c>
      <c r="L598">
        <v>42.87</v>
      </c>
      <c r="N598" s="14">
        <f>B597/B598-1</f>
        <v>3.6243348195023728E-2</v>
      </c>
      <c r="O598" s="14">
        <f>C597/C598-1</f>
        <v>3.4898976646549507E-2</v>
      </c>
      <c r="P598" s="14">
        <f>D597/D598-1</f>
        <v>3.125E-2</v>
      </c>
    </row>
    <row r="599" spans="1:16">
      <c r="A599" s="83" t="s">
        <v>1117</v>
      </c>
      <c r="B599">
        <v>6969</v>
      </c>
      <c r="C599">
        <v>3811</v>
      </c>
      <c r="D599" s="8">
        <v>176.7</v>
      </c>
      <c r="E599">
        <v>11010</v>
      </c>
      <c r="F599">
        <v>786</v>
      </c>
      <c r="G599">
        <v>2434</v>
      </c>
      <c r="H599">
        <v>13.12</v>
      </c>
      <c r="I599">
        <v>27.76</v>
      </c>
      <c r="J599">
        <v>1411</v>
      </c>
      <c r="K599">
        <v>1670.5</v>
      </c>
      <c r="L599">
        <v>42.75</v>
      </c>
      <c r="N599" s="14">
        <f>B598/B599-1</f>
        <v>-2.2958817620892802E-3</v>
      </c>
      <c r="O599" s="14">
        <f>C598/C599-1</f>
        <v>0</v>
      </c>
      <c r="P599" s="14">
        <f>D598/D599-1</f>
        <v>-3.9615166949631408E-3</v>
      </c>
    </row>
    <row r="600" spans="1:16">
      <c r="A600" s="83" t="s">
        <v>1116</v>
      </c>
      <c r="B600">
        <v>7041</v>
      </c>
      <c r="C600">
        <v>3849</v>
      </c>
      <c r="D600" s="8">
        <v>178.9</v>
      </c>
      <c r="E600">
        <v>11230</v>
      </c>
      <c r="F600">
        <v>796</v>
      </c>
      <c r="G600">
        <v>2472</v>
      </c>
      <c r="H600">
        <v>13.25</v>
      </c>
      <c r="I600">
        <v>27.67</v>
      </c>
      <c r="J600">
        <v>1418</v>
      </c>
      <c r="K600">
        <v>1616.2</v>
      </c>
      <c r="L600">
        <v>42.25</v>
      </c>
      <c r="N600" s="14">
        <f>B599/B600-1</f>
        <v>-1.0225820195994939E-2</v>
      </c>
      <c r="O600" s="14">
        <f>C599/C600-1</f>
        <v>-9.8726942062873357E-3</v>
      </c>
      <c r="P600" s="14">
        <f>D599/D600-1</f>
        <v>-1.2297372833985576E-2</v>
      </c>
    </row>
    <row r="601" spans="1:16">
      <c r="A601" s="83" t="s">
        <v>1115</v>
      </c>
      <c r="B601">
        <v>6940</v>
      </c>
      <c r="C601">
        <v>3796</v>
      </c>
      <c r="D601" s="8">
        <v>176.3</v>
      </c>
      <c r="E601">
        <v>11060</v>
      </c>
      <c r="F601">
        <v>783</v>
      </c>
      <c r="G601">
        <v>2423</v>
      </c>
      <c r="H601">
        <v>13.13</v>
      </c>
      <c r="I601">
        <v>27.1</v>
      </c>
      <c r="J601">
        <v>1406</v>
      </c>
      <c r="K601">
        <v>1620.3</v>
      </c>
      <c r="L601">
        <v>42.42</v>
      </c>
      <c r="N601" s="14">
        <f>B600/B601-1</f>
        <v>1.4553314121037442E-2</v>
      </c>
      <c r="O601" s="14">
        <f>C600/C601-1</f>
        <v>1.3962065331928342E-2</v>
      </c>
      <c r="P601" s="14">
        <f>D600/D601-1</f>
        <v>1.4747589336358446E-2</v>
      </c>
    </row>
    <row r="602" spans="1:16">
      <c r="A602" s="83" t="s">
        <v>1114</v>
      </c>
      <c r="B602">
        <v>6855</v>
      </c>
      <c r="C602">
        <v>3753</v>
      </c>
      <c r="D602" s="8">
        <v>173.8</v>
      </c>
      <c r="E602">
        <v>10990</v>
      </c>
      <c r="F602">
        <v>786</v>
      </c>
      <c r="G602">
        <v>2373</v>
      </c>
      <c r="H602">
        <v>13.1</v>
      </c>
      <c r="I602">
        <v>26.78</v>
      </c>
      <c r="J602">
        <v>1391</v>
      </c>
      <c r="K602">
        <v>1603.5</v>
      </c>
      <c r="L602">
        <v>41.71</v>
      </c>
      <c r="N602" s="14">
        <f>B601/B602-1</f>
        <v>1.2399708242158969E-2</v>
      </c>
      <c r="O602" s="14">
        <f>C601/C602-1</f>
        <v>1.1457500666133713E-2</v>
      </c>
      <c r="P602" s="14">
        <f>D601/D602-1</f>
        <v>1.4384349827387899E-2</v>
      </c>
    </row>
    <row r="603" spans="1:16">
      <c r="A603" s="83" t="s">
        <v>1113</v>
      </c>
      <c r="B603">
        <v>6743</v>
      </c>
      <c r="C603">
        <v>3657</v>
      </c>
      <c r="D603" s="8">
        <v>169.2</v>
      </c>
      <c r="E603">
        <v>10860</v>
      </c>
      <c r="F603">
        <v>775</v>
      </c>
      <c r="G603">
        <v>2301</v>
      </c>
      <c r="H603">
        <v>12.92</v>
      </c>
      <c r="I603">
        <v>25.87</v>
      </c>
      <c r="J603">
        <v>1386</v>
      </c>
      <c r="K603">
        <v>1623.5</v>
      </c>
      <c r="L603">
        <v>42.14</v>
      </c>
      <c r="N603" s="14">
        <f>B602/B603-1</f>
        <v>1.6609817588610465E-2</v>
      </c>
      <c r="O603" s="14">
        <f>C602/C603-1</f>
        <v>2.6251025430680919E-2</v>
      </c>
      <c r="P603" s="14">
        <f>D602/D603-1</f>
        <v>2.7186761229314627E-2</v>
      </c>
    </row>
    <row r="604" spans="1:16">
      <c r="A604" s="83" t="s">
        <v>1112</v>
      </c>
      <c r="B604">
        <v>6627</v>
      </c>
      <c r="C604">
        <v>3624</v>
      </c>
      <c r="D604" s="8">
        <v>167.4</v>
      </c>
      <c r="E604">
        <v>10810</v>
      </c>
      <c r="F604">
        <v>769</v>
      </c>
      <c r="G604">
        <v>2237</v>
      </c>
      <c r="H604">
        <v>12.84</v>
      </c>
      <c r="I604">
        <v>26.34</v>
      </c>
      <c r="J604">
        <v>1363</v>
      </c>
      <c r="K604">
        <v>1584.8</v>
      </c>
      <c r="L604">
        <v>41.87</v>
      </c>
      <c r="N604" s="14">
        <f>B603/B604-1</f>
        <v>1.7504149690659387E-2</v>
      </c>
      <c r="O604" s="14">
        <f>C603/C604-1</f>
        <v>9.1059602649006255E-3</v>
      </c>
      <c r="P604" s="14">
        <f>D603/D604-1</f>
        <v>1.0752688172043001E-2</v>
      </c>
    </row>
    <row r="605" spans="1:16">
      <c r="A605" s="83" t="s">
        <v>1111</v>
      </c>
      <c r="B605">
        <v>6557</v>
      </c>
      <c r="C605">
        <v>3584</v>
      </c>
      <c r="D605" s="8">
        <v>166.9</v>
      </c>
      <c r="E605">
        <v>10620</v>
      </c>
      <c r="F605">
        <v>751</v>
      </c>
      <c r="G605">
        <v>2259</v>
      </c>
      <c r="H605">
        <v>12.59</v>
      </c>
      <c r="I605">
        <v>25.45</v>
      </c>
      <c r="J605">
        <v>1357</v>
      </c>
      <c r="K605">
        <v>1590</v>
      </c>
      <c r="L605">
        <v>41.86</v>
      </c>
      <c r="N605" s="14">
        <f>B604/B605-1</f>
        <v>1.0675613847796139E-2</v>
      </c>
      <c r="O605" s="14">
        <f>C604/C605-1</f>
        <v>1.1160714285714191E-2</v>
      </c>
      <c r="P605" s="14">
        <f>D604/D605-1</f>
        <v>2.995805871779611E-3</v>
      </c>
    </row>
    <row r="606" spans="1:16">
      <c r="A606" s="83" t="s">
        <v>1110</v>
      </c>
      <c r="B606">
        <v>6422</v>
      </c>
      <c r="C606">
        <v>3504</v>
      </c>
      <c r="D606" s="8">
        <v>162.5</v>
      </c>
      <c r="E606">
        <v>10450</v>
      </c>
      <c r="F606">
        <v>757</v>
      </c>
      <c r="G606">
        <v>2236</v>
      </c>
      <c r="H606">
        <v>12.81</v>
      </c>
      <c r="I606">
        <v>26.3</v>
      </c>
      <c r="J606">
        <v>1355</v>
      </c>
      <c r="K606">
        <v>1583</v>
      </c>
      <c r="L606">
        <v>41.49</v>
      </c>
      <c r="N606" s="14">
        <f>B605/B606-1</f>
        <v>2.1021488632824603E-2</v>
      </c>
      <c r="O606" s="14">
        <f>C605/C606-1</f>
        <v>2.2831050228310446E-2</v>
      </c>
      <c r="P606" s="14">
        <f>D605/D606-1</f>
        <v>2.7076923076923221E-2</v>
      </c>
    </row>
    <row r="607" spans="1:16">
      <c r="A607" s="83" t="s">
        <v>1109</v>
      </c>
      <c r="B607">
        <v>6408</v>
      </c>
      <c r="C607">
        <v>3507</v>
      </c>
      <c r="D607" s="8">
        <v>162.4</v>
      </c>
      <c r="E607">
        <v>10340</v>
      </c>
      <c r="F607">
        <v>744</v>
      </c>
      <c r="G607">
        <v>2265</v>
      </c>
      <c r="H607">
        <v>12.79</v>
      </c>
      <c r="I607">
        <v>25.91</v>
      </c>
      <c r="J607">
        <v>1362</v>
      </c>
      <c r="K607">
        <v>1599</v>
      </c>
      <c r="L607">
        <v>40.56</v>
      </c>
      <c r="N607" s="14">
        <f>B606/B607-1</f>
        <v>2.1847690387015728E-3</v>
      </c>
      <c r="O607" s="14">
        <f>C606/C607-1</f>
        <v>-8.5543199315651908E-4</v>
      </c>
      <c r="P607" s="14">
        <f>D606/D607-1</f>
        <v>6.1576354679804268E-4</v>
      </c>
    </row>
    <row r="608" spans="1:16">
      <c r="A608" s="83" t="s">
        <v>1108</v>
      </c>
      <c r="B608">
        <v>6271</v>
      </c>
      <c r="C608">
        <v>3424</v>
      </c>
      <c r="D608" s="8">
        <v>157.1</v>
      </c>
      <c r="E608">
        <v>10180</v>
      </c>
      <c r="F608">
        <v>741</v>
      </c>
      <c r="G608">
        <v>2187</v>
      </c>
      <c r="H608">
        <v>12.66</v>
      </c>
      <c r="I608">
        <v>25.67</v>
      </c>
      <c r="J608">
        <v>1335</v>
      </c>
      <c r="K608">
        <v>1572</v>
      </c>
      <c r="L608">
        <v>40.090000000000003</v>
      </c>
      <c r="N608" s="14">
        <f>B607/B608-1</f>
        <v>2.1846595439323879E-2</v>
      </c>
      <c r="O608" s="14">
        <f>C607/C608-1</f>
        <v>2.4240654205607504E-2</v>
      </c>
      <c r="P608" s="14">
        <f>D607/D608-1</f>
        <v>3.3736473583704685E-2</v>
      </c>
    </row>
    <row r="609" spans="1:16">
      <c r="A609" s="83" t="s">
        <v>1107</v>
      </c>
      <c r="B609">
        <v>6234</v>
      </c>
      <c r="C609">
        <v>3405</v>
      </c>
      <c r="D609" s="8">
        <v>155</v>
      </c>
      <c r="E609">
        <v>10050</v>
      </c>
      <c r="F609">
        <v>727</v>
      </c>
      <c r="G609">
        <v>2181</v>
      </c>
      <c r="H609">
        <v>12.71</v>
      </c>
      <c r="I609">
        <v>25.57</v>
      </c>
      <c r="J609">
        <v>1343</v>
      </c>
      <c r="K609">
        <v>1627</v>
      </c>
      <c r="L609">
        <v>41.4</v>
      </c>
      <c r="N609" s="14">
        <f>B608/B609-1</f>
        <v>5.9351940968881411E-3</v>
      </c>
      <c r="O609" s="14">
        <f>C608/C609-1</f>
        <v>5.5800293685757119E-3</v>
      </c>
      <c r="P609" s="14">
        <f>D608/D609-1</f>
        <v>1.3548387096774084E-2</v>
      </c>
    </row>
    <row r="610" spans="1:16">
      <c r="A610" s="83" t="s">
        <v>1106</v>
      </c>
      <c r="B610">
        <v>6147</v>
      </c>
      <c r="C610">
        <v>3352</v>
      </c>
      <c r="D610" s="8">
        <v>152</v>
      </c>
      <c r="E610">
        <v>10120</v>
      </c>
      <c r="F610">
        <v>745</v>
      </c>
      <c r="G610">
        <v>2144</v>
      </c>
      <c r="H610">
        <v>12.43</v>
      </c>
      <c r="I610">
        <v>25.26</v>
      </c>
      <c r="J610">
        <v>1326</v>
      </c>
      <c r="K610">
        <v>1594.7</v>
      </c>
      <c r="L610">
        <v>40.79</v>
      </c>
      <c r="N610" s="14">
        <f>B609/B610-1</f>
        <v>1.4153245485602817E-2</v>
      </c>
      <c r="O610" s="14">
        <f>C609/C610-1</f>
        <v>1.5811455847255296E-2</v>
      </c>
      <c r="P610" s="14">
        <f>D609/D610-1</f>
        <v>1.9736842105263053E-2</v>
      </c>
    </row>
    <row r="611" spans="1:16">
      <c r="A611" s="83" t="s">
        <v>1105</v>
      </c>
      <c r="B611">
        <v>6050</v>
      </c>
      <c r="C611">
        <v>3308</v>
      </c>
      <c r="D611" s="8">
        <v>150.1</v>
      </c>
      <c r="E611">
        <v>9870</v>
      </c>
      <c r="F611">
        <v>731</v>
      </c>
      <c r="G611">
        <v>2069</v>
      </c>
      <c r="H611">
        <v>12.2</v>
      </c>
      <c r="I611">
        <v>24.8</v>
      </c>
      <c r="J611">
        <v>1278</v>
      </c>
      <c r="K611">
        <v>1624</v>
      </c>
      <c r="L611">
        <v>41.84</v>
      </c>
      <c r="N611" s="14">
        <f>B610/B611-1</f>
        <v>1.6033057851239763E-2</v>
      </c>
      <c r="O611" s="14">
        <f>C610/C611-1</f>
        <v>1.330108827085863E-2</v>
      </c>
      <c r="P611" s="14">
        <f>D610/D611-1</f>
        <v>1.2658227848101333E-2</v>
      </c>
    </row>
    <row r="612" spans="1:16">
      <c r="A612" s="83" t="s">
        <v>1104</v>
      </c>
      <c r="B612">
        <v>6331</v>
      </c>
      <c r="C612">
        <v>3470</v>
      </c>
      <c r="D612" s="8">
        <v>158.30000000000001</v>
      </c>
      <c r="E612">
        <v>10200</v>
      </c>
      <c r="F612">
        <v>753</v>
      </c>
      <c r="G612">
        <v>2162</v>
      </c>
      <c r="H612">
        <v>12.51</v>
      </c>
      <c r="I612">
        <v>25.23</v>
      </c>
      <c r="J612">
        <v>1318</v>
      </c>
      <c r="K612">
        <v>1573</v>
      </c>
      <c r="L612">
        <v>40.21</v>
      </c>
      <c r="N612" s="14">
        <f>B611/B612-1</f>
        <v>-4.4384773337545425E-2</v>
      </c>
      <c r="O612" s="14">
        <f>C611/C612-1</f>
        <v>-4.6685878962536065E-2</v>
      </c>
      <c r="P612" s="14">
        <f>D611/D612-1</f>
        <v>-5.1800379027163723E-2</v>
      </c>
    </row>
    <row r="613" spans="1:16">
      <c r="A613" s="83" t="s">
        <v>1103</v>
      </c>
      <c r="B613">
        <v>6257</v>
      </c>
      <c r="C613">
        <v>3451</v>
      </c>
      <c r="D613" s="8">
        <v>156.30000000000001</v>
      </c>
      <c r="E613">
        <v>10040</v>
      </c>
      <c r="F613">
        <v>743</v>
      </c>
      <c r="G613">
        <v>2145</v>
      </c>
      <c r="H613">
        <v>12.42</v>
      </c>
      <c r="I613">
        <v>25.02</v>
      </c>
      <c r="J613">
        <v>1295</v>
      </c>
      <c r="K613">
        <v>1592.1</v>
      </c>
      <c r="L613">
        <v>40.32</v>
      </c>
      <c r="N613" s="14">
        <f>B612/B613-1</f>
        <v>1.1826754035480169E-2</v>
      </c>
      <c r="O613" s="14">
        <f>C612/C613-1</f>
        <v>5.5056505360764341E-3</v>
      </c>
      <c r="P613" s="14">
        <f>D612/D613-1</f>
        <v>1.2795905310300615E-2</v>
      </c>
    </row>
    <row r="614" spans="1:16">
      <c r="A614" s="83" t="s">
        <v>1102</v>
      </c>
      <c r="B614">
        <v>6555</v>
      </c>
      <c r="C614">
        <v>3629</v>
      </c>
      <c r="D614" s="8">
        <v>163.5</v>
      </c>
      <c r="E614">
        <v>10560</v>
      </c>
      <c r="F614">
        <v>783</v>
      </c>
      <c r="G614">
        <v>2255</v>
      </c>
      <c r="H614">
        <v>12.83</v>
      </c>
      <c r="I614">
        <v>26.24</v>
      </c>
      <c r="J614">
        <v>1353</v>
      </c>
      <c r="K614">
        <v>1580.2</v>
      </c>
      <c r="L614">
        <v>39.47</v>
      </c>
      <c r="N614" s="14">
        <f>B613/B614-1</f>
        <v>-4.5461479786422565E-2</v>
      </c>
      <c r="O614" s="14">
        <f>C613/C614-1</f>
        <v>-4.9049324882887824E-2</v>
      </c>
      <c r="P614" s="14">
        <f>D613/D614-1</f>
        <v>-4.4036697247706313E-2</v>
      </c>
    </row>
    <row r="615" spans="1:16">
      <c r="A615" s="83" t="s">
        <v>1101</v>
      </c>
      <c r="B615">
        <v>6564</v>
      </c>
      <c r="C615">
        <v>3642</v>
      </c>
      <c r="D615" s="8">
        <v>162.80000000000001</v>
      </c>
      <c r="E615">
        <v>10590</v>
      </c>
      <c r="F615">
        <v>782</v>
      </c>
      <c r="G615">
        <v>2248</v>
      </c>
      <c r="H615">
        <v>13.18</v>
      </c>
      <c r="I615">
        <v>26.93</v>
      </c>
      <c r="J615">
        <v>1369</v>
      </c>
      <c r="K615">
        <v>1642.5</v>
      </c>
      <c r="L615">
        <v>40.200000000000003</v>
      </c>
      <c r="N615" s="14">
        <f>B614/B615-1</f>
        <v>-1.3711151736746086E-3</v>
      </c>
      <c r="O615" s="14">
        <f>C614/C615-1</f>
        <v>-3.5694673256452258E-3</v>
      </c>
      <c r="P615" s="14">
        <f>D614/D615-1</f>
        <v>4.2997542997542659E-3</v>
      </c>
    </row>
    <row r="616" spans="1:16">
      <c r="A616" s="83" t="s">
        <v>1100</v>
      </c>
      <c r="B616">
        <v>6806</v>
      </c>
      <c r="C616">
        <v>3811</v>
      </c>
      <c r="D616" s="8">
        <v>168.7</v>
      </c>
      <c r="E616">
        <v>10910</v>
      </c>
      <c r="F616">
        <v>792</v>
      </c>
      <c r="G616">
        <v>2344</v>
      </c>
      <c r="H616">
        <v>13.23</v>
      </c>
      <c r="I616">
        <v>27.3</v>
      </c>
      <c r="J616">
        <v>1403</v>
      </c>
      <c r="K616">
        <v>1663</v>
      </c>
      <c r="L616">
        <v>40.4</v>
      </c>
      <c r="N616" s="14">
        <f>B615/B616-1</f>
        <v>-3.5556861592712319E-2</v>
      </c>
      <c r="O616" s="14">
        <f>C615/C616-1</f>
        <v>-4.4345316189976391E-2</v>
      </c>
      <c r="P616" s="14">
        <f>D615/D616-1</f>
        <v>-3.4973325429756841E-2</v>
      </c>
    </row>
    <row r="617" spans="1:16">
      <c r="A617" s="83" t="s">
        <v>1099</v>
      </c>
      <c r="B617">
        <v>6735</v>
      </c>
      <c r="C617">
        <v>3791</v>
      </c>
      <c r="D617" s="8">
        <v>167.7</v>
      </c>
      <c r="E617">
        <v>10650</v>
      </c>
      <c r="F617">
        <v>775</v>
      </c>
      <c r="G617">
        <v>2311</v>
      </c>
      <c r="H617">
        <v>13.01</v>
      </c>
      <c r="I617">
        <v>26.96</v>
      </c>
      <c r="J617">
        <v>1379</v>
      </c>
      <c r="K617">
        <v>1642.5</v>
      </c>
      <c r="L617">
        <v>39.94</v>
      </c>
      <c r="N617" s="14">
        <f>B616/B617-1</f>
        <v>1.0541945063103242E-2</v>
      </c>
      <c r="O617" s="14">
        <f>C616/C617-1</f>
        <v>5.2756528620416798E-3</v>
      </c>
      <c r="P617" s="14">
        <f>D616/D617-1</f>
        <v>5.9630292188430634E-3</v>
      </c>
    </row>
    <row r="618" spans="1:16">
      <c r="A618" s="83" t="s">
        <v>1098</v>
      </c>
      <c r="B618">
        <v>6608</v>
      </c>
      <c r="C618">
        <v>3708</v>
      </c>
      <c r="D618" s="8">
        <v>162.6</v>
      </c>
      <c r="E618">
        <v>10490</v>
      </c>
      <c r="F618">
        <v>777</v>
      </c>
      <c r="G618">
        <v>2292</v>
      </c>
      <c r="H618">
        <v>12.94</v>
      </c>
      <c r="I618">
        <v>27.28</v>
      </c>
      <c r="J618">
        <v>1370</v>
      </c>
      <c r="K618">
        <v>1656.4</v>
      </c>
      <c r="L618">
        <v>40.99</v>
      </c>
      <c r="N618" s="14">
        <f>B617/B618-1</f>
        <v>1.921912832929773E-2</v>
      </c>
      <c r="O618" s="14">
        <f>C617/C618-1</f>
        <v>2.2384034519956852E-2</v>
      </c>
      <c r="P618" s="14">
        <f>D617/D618-1</f>
        <v>3.136531365313644E-2</v>
      </c>
    </row>
    <row r="619" spans="1:16">
      <c r="A619" s="83" t="s">
        <v>1097</v>
      </c>
      <c r="B619">
        <v>6757</v>
      </c>
      <c r="C619">
        <v>3815</v>
      </c>
      <c r="D619" s="8">
        <v>167.9</v>
      </c>
      <c r="E619">
        <v>10600</v>
      </c>
      <c r="F619">
        <v>782</v>
      </c>
      <c r="G619">
        <v>2393</v>
      </c>
      <c r="H619">
        <v>13.05</v>
      </c>
      <c r="I619">
        <v>27.56</v>
      </c>
      <c r="J619">
        <v>1398</v>
      </c>
      <c r="K619">
        <v>1630.4</v>
      </c>
      <c r="L619">
        <v>40.1</v>
      </c>
      <c r="N619" s="14">
        <f>B618/B619-1</f>
        <v>-2.2051206156578407E-2</v>
      </c>
      <c r="O619" s="14">
        <f>C618/C619-1</f>
        <v>-2.804718217562252E-2</v>
      </c>
      <c r="P619" s="14">
        <f>D618/D619-1</f>
        <v>-3.15664085765337E-2</v>
      </c>
    </row>
    <row r="620" spans="1:16">
      <c r="A620" s="83" t="s">
        <v>1096</v>
      </c>
      <c r="B620">
        <v>6961</v>
      </c>
      <c r="C620">
        <v>3925</v>
      </c>
      <c r="D620" s="8">
        <v>171.7</v>
      </c>
      <c r="E620">
        <v>10700</v>
      </c>
      <c r="F620">
        <v>790</v>
      </c>
      <c r="G620">
        <v>2477</v>
      </c>
      <c r="H620">
        <v>13.19</v>
      </c>
      <c r="I620">
        <v>27.69</v>
      </c>
      <c r="J620">
        <v>1409</v>
      </c>
      <c r="K620">
        <v>1667.7</v>
      </c>
      <c r="L620">
        <v>40.130000000000003</v>
      </c>
      <c r="N620" s="14">
        <f>B619/B620-1</f>
        <v>-2.9306134176124155E-2</v>
      </c>
      <c r="O620" s="14">
        <f>C619/C620-1</f>
        <v>-2.8025477707006363E-2</v>
      </c>
      <c r="P620" s="14">
        <f>D619/D620-1</f>
        <v>-2.2131624927198557E-2</v>
      </c>
    </row>
    <row r="621" spans="1:16">
      <c r="A621" s="83" t="s">
        <v>1095</v>
      </c>
      <c r="B621">
        <v>7008</v>
      </c>
      <c r="C621">
        <v>3952</v>
      </c>
      <c r="D621" s="8">
        <v>173.3</v>
      </c>
      <c r="E621">
        <v>10660</v>
      </c>
      <c r="F621">
        <v>787</v>
      </c>
      <c r="G621">
        <v>2525</v>
      </c>
      <c r="H621">
        <v>13.1</v>
      </c>
      <c r="I621">
        <v>27.45</v>
      </c>
      <c r="J621">
        <v>1397</v>
      </c>
      <c r="K621">
        <v>1662.5</v>
      </c>
      <c r="L621">
        <v>40.25</v>
      </c>
      <c r="N621" s="14">
        <f>B620/B621-1</f>
        <v>-6.7066210045662045E-3</v>
      </c>
      <c r="O621" s="14">
        <f>C620/C621-1</f>
        <v>-6.8319838056679627E-3</v>
      </c>
      <c r="P621" s="14">
        <f>D620/D621-1</f>
        <v>-9.2325447201385691E-3</v>
      </c>
    </row>
    <row r="622" spans="1:16">
      <c r="A622" s="83" t="s">
        <v>1094</v>
      </c>
      <c r="B622">
        <v>7147</v>
      </c>
      <c r="C622">
        <v>4044</v>
      </c>
      <c r="D622" s="8">
        <v>177.3</v>
      </c>
      <c r="E622">
        <v>10750</v>
      </c>
      <c r="F622">
        <v>791</v>
      </c>
      <c r="G622">
        <v>2608</v>
      </c>
      <c r="H622">
        <v>13.25</v>
      </c>
      <c r="I622">
        <v>27.13</v>
      </c>
      <c r="J622">
        <v>1404</v>
      </c>
      <c r="K622">
        <v>1659</v>
      </c>
      <c r="L622">
        <v>40.409999999999997</v>
      </c>
      <c r="N622" s="14">
        <f>B621/B622-1</f>
        <v>-1.9448719742549359E-2</v>
      </c>
      <c r="O622" s="14">
        <f>C621/C622-1</f>
        <v>-2.2749752720079175E-2</v>
      </c>
      <c r="P622" s="14">
        <f>D621/D622-1</f>
        <v>-2.2560631697687517E-2</v>
      </c>
    </row>
    <row r="623" spans="1:16">
      <c r="A623" s="83" t="s">
        <v>1093</v>
      </c>
      <c r="B623">
        <v>6889</v>
      </c>
      <c r="C623">
        <v>3888</v>
      </c>
      <c r="D623" s="8">
        <v>170</v>
      </c>
      <c r="E623">
        <v>10510</v>
      </c>
      <c r="F623">
        <v>769</v>
      </c>
      <c r="G623">
        <v>2516</v>
      </c>
      <c r="H623">
        <v>12.95</v>
      </c>
      <c r="I623">
        <v>26.4</v>
      </c>
      <c r="J623">
        <v>1371</v>
      </c>
      <c r="K623">
        <v>1713.4</v>
      </c>
      <c r="L623">
        <v>41.89</v>
      </c>
      <c r="N623" s="14">
        <f>B622/B623-1</f>
        <v>3.7451008854695989E-2</v>
      </c>
      <c r="O623" s="14">
        <f>C622/C623-1</f>
        <v>4.0123456790123413E-2</v>
      </c>
      <c r="P623" s="14">
        <f>D622/D623-1</f>
        <v>4.294117647058826E-2</v>
      </c>
    </row>
    <row r="624" spans="1:16">
      <c r="A624" s="83" t="s">
        <v>1092</v>
      </c>
      <c r="B624">
        <v>6913</v>
      </c>
      <c r="C624">
        <v>3912</v>
      </c>
      <c r="D624" s="8">
        <v>171.3</v>
      </c>
      <c r="E624">
        <v>10510</v>
      </c>
      <c r="F624">
        <v>776</v>
      </c>
      <c r="G624">
        <v>2546</v>
      </c>
      <c r="H624">
        <v>12.96</v>
      </c>
      <c r="I624">
        <v>26.35</v>
      </c>
      <c r="J624">
        <v>1370</v>
      </c>
      <c r="K624">
        <v>1712.4</v>
      </c>
      <c r="L624">
        <v>41.75</v>
      </c>
      <c r="N624" s="14">
        <f>B623/B624-1</f>
        <v>-3.4717199479241678E-3</v>
      </c>
      <c r="O624" s="14">
        <f>C623/C624-1</f>
        <v>-6.1349693251533388E-3</v>
      </c>
      <c r="P624" s="14">
        <f>D623/D624-1</f>
        <v>-7.5890251021599742E-3</v>
      </c>
    </row>
    <row r="625" spans="1:16">
      <c r="A625" s="83" t="s">
        <v>1091</v>
      </c>
      <c r="B625">
        <v>6863</v>
      </c>
      <c r="C625">
        <v>3879</v>
      </c>
      <c r="D625" s="8">
        <v>170.7</v>
      </c>
      <c r="E625">
        <v>10450</v>
      </c>
      <c r="F625">
        <v>775</v>
      </c>
      <c r="G625">
        <v>2524</v>
      </c>
      <c r="H625">
        <v>13.02</v>
      </c>
      <c r="I625">
        <v>26.01</v>
      </c>
      <c r="J625">
        <v>1366</v>
      </c>
      <c r="K625">
        <v>1773</v>
      </c>
      <c r="L625">
        <v>42.46</v>
      </c>
      <c r="N625" s="14">
        <f>B624/B625-1</f>
        <v>7.285443683520354E-3</v>
      </c>
      <c r="O625" s="14">
        <f>C624/C625-1</f>
        <v>8.5073472544470174E-3</v>
      </c>
      <c r="P625" s="14">
        <f>D624/D625-1</f>
        <v>3.5149384885766466E-3</v>
      </c>
    </row>
    <row r="626" spans="1:16">
      <c r="A626" s="83" t="s">
        <v>1090</v>
      </c>
      <c r="B626">
        <v>6845</v>
      </c>
      <c r="C626">
        <v>3870</v>
      </c>
      <c r="D626" s="8">
        <v>170.7</v>
      </c>
      <c r="E626">
        <v>10440</v>
      </c>
      <c r="F626">
        <v>778</v>
      </c>
      <c r="G626">
        <v>2520</v>
      </c>
      <c r="H626">
        <v>12.92</v>
      </c>
      <c r="I626">
        <v>25.84</v>
      </c>
      <c r="J626">
        <v>1361</v>
      </c>
      <c r="K626">
        <v>1723.4</v>
      </c>
      <c r="L626">
        <v>42.03</v>
      </c>
      <c r="N626" s="14">
        <f>B625/B626-1</f>
        <v>2.6296566837107349E-3</v>
      </c>
      <c r="O626" s="14">
        <f>C625/C626-1</f>
        <v>2.3255813953488857E-3</v>
      </c>
      <c r="P626" s="14">
        <f>D625/D626-1</f>
        <v>0</v>
      </c>
    </row>
    <row r="627" spans="1:16">
      <c r="A627" s="83" t="s">
        <v>1089</v>
      </c>
      <c r="B627">
        <v>6685</v>
      </c>
      <c r="C627">
        <v>3782</v>
      </c>
      <c r="D627" s="8">
        <v>166</v>
      </c>
      <c r="E627">
        <v>10250</v>
      </c>
      <c r="F627">
        <v>770</v>
      </c>
      <c r="G627">
        <v>2481</v>
      </c>
      <c r="H627">
        <v>12.75</v>
      </c>
      <c r="I627">
        <v>25.38</v>
      </c>
      <c r="J627">
        <v>1343</v>
      </c>
      <c r="K627">
        <v>1722</v>
      </c>
      <c r="L627">
        <v>41.92</v>
      </c>
      <c r="N627" s="14">
        <f>B626/B627-1</f>
        <v>2.393418100224376E-2</v>
      </c>
      <c r="O627" s="14">
        <f>C626/C627-1</f>
        <v>2.3268112109994687E-2</v>
      </c>
      <c r="P627" s="14">
        <f>D626/D627-1</f>
        <v>2.8313253012048234E-2</v>
      </c>
    </row>
    <row r="628" spans="1:16">
      <c r="A628" s="83" t="s">
        <v>1088</v>
      </c>
      <c r="B628">
        <v>6755</v>
      </c>
      <c r="C628">
        <v>3824</v>
      </c>
      <c r="D628" s="8">
        <v>167.7</v>
      </c>
      <c r="E628">
        <v>10410</v>
      </c>
      <c r="F628">
        <v>772</v>
      </c>
      <c r="G628">
        <v>2515</v>
      </c>
      <c r="H628">
        <v>12.84</v>
      </c>
      <c r="I628">
        <v>25.21</v>
      </c>
      <c r="J628">
        <v>1345</v>
      </c>
      <c r="K628">
        <v>1726.2</v>
      </c>
      <c r="L628">
        <v>42.68</v>
      </c>
      <c r="N628" s="14">
        <f>B627/B628-1</f>
        <v>-1.0362694300518172E-2</v>
      </c>
      <c r="O628" s="14">
        <f>C627/C628-1</f>
        <v>-1.0983263598326354E-2</v>
      </c>
      <c r="P628" s="14">
        <f>D627/D628-1</f>
        <v>-1.0137149672033274E-2</v>
      </c>
    </row>
    <row r="629" spans="1:16">
      <c r="A629" s="83" t="s">
        <v>1087</v>
      </c>
      <c r="B629">
        <v>6512</v>
      </c>
      <c r="C629">
        <v>3680</v>
      </c>
      <c r="D629" s="8">
        <v>160.69999999999999</v>
      </c>
      <c r="E629">
        <v>9940</v>
      </c>
      <c r="F629">
        <v>745</v>
      </c>
      <c r="G629">
        <v>2437</v>
      </c>
      <c r="H629">
        <v>12.67</v>
      </c>
      <c r="I629">
        <v>24.54</v>
      </c>
      <c r="J629">
        <v>1316</v>
      </c>
      <c r="K629">
        <v>1738.6</v>
      </c>
      <c r="L629">
        <v>42.26</v>
      </c>
      <c r="N629" s="14">
        <f>B628/B629-1</f>
        <v>3.731572481572476E-2</v>
      </c>
      <c r="O629" s="14">
        <f>C628/C629-1</f>
        <v>3.9130434782608692E-2</v>
      </c>
      <c r="P629" s="14">
        <f>D628/D629-1</f>
        <v>4.3559427504667125E-2</v>
      </c>
    </row>
    <row r="630" spans="1:16">
      <c r="A630" s="83" t="s">
        <v>1086</v>
      </c>
      <c r="B630">
        <v>6412</v>
      </c>
      <c r="C630">
        <v>3633</v>
      </c>
      <c r="D630" s="8">
        <v>158.19999999999999</v>
      </c>
      <c r="E630">
        <v>9800</v>
      </c>
      <c r="F630">
        <v>745</v>
      </c>
      <c r="G630">
        <v>2427</v>
      </c>
      <c r="H630">
        <v>12.65</v>
      </c>
      <c r="I630">
        <v>24.26</v>
      </c>
      <c r="J630">
        <v>1315</v>
      </c>
      <c r="K630">
        <v>1666.8</v>
      </c>
      <c r="L630">
        <v>41.27</v>
      </c>
      <c r="N630" s="14">
        <f>B629/B630-1</f>
        <v>1.5595757953836609E-2</v>
      </c>
      <c r="O630" s="14">
        <f>C629/C630-1</f>
        <v>1.2936966694192087E-2</v>
      </c>
      <c r="P630" s="14">
        <f>D629/D630-1</f>
        <v>1.5802781289506962E-2</v>
      </c>
    </row>
    <row r="631" spans="1:16">
      <c r="A631" s="83" t="s">
        <v>1085</v>
      </c>
      <c r="B631">
        <v>6115</v>
      </c>
      <c r="C631">
        <v>3485</v>
      </c>
      <c r="D631" s="8">
        <v>152.5</v>
      </c>
      <c r="E631">
        <v>9490</v>
      </c>
      <c r="F631">
        <v>718</v>
      </c>
      <c r="G631">
        <v>2338</v>
      </c>
      <c r="H631">
        <v>12.38</v>
      </c>
      <c r="I631">
        <v>23.66</v>
      </c>
      <c r="J631">
        <v>1289</v>
      </c>
      <c r="K631">
        <v>1639.7</v>
      </c>
      <c r="L631">
        <v>41.49</v>
      </c>
      <c r="N631" s="14">
        <f>B630/B631-1</f>
        <v>4.8569092395748248E-2</v>
      </c>
      <c r="O631" s="14">
        <f>C630/C631-1</f>
        <v>4.2467718794835019E-2</v>
      </c>
      <c r="P631" s="14">
        <f>D630/D631-1</f>
        <v>3.7377049180327804E-2</v>
      </c>
    </row>
    <row r="632" spans="1:16">
      <c r="A632" s="83" t="s">
        <v>1084</v>
      </c>
      <c r="B632">
        <v>6066</v>
      </c>
      <c r="C632">
        <v>3437</v>
      </c>
      <c r="D632" s="8">
        <v>150.5</v>
      </c>
      <c r="E632">
        <v>9220</v>
      </c>
      <c r="F632">
        <v>713</v>
      </c>
      <c r="G632">
        <v>2299</v>
      </c>
      <c r="H632">
        <v>12.4</v>
      </c>
      <c r="I632">
        <v>23.42</v>
      </c>
      <c r="J632">
        <v>1278</v>
      </c>
      <c r="K632">
        <v>1617</v>
      </c>
      <c r="L632">
        <v>41</v>
      </c>
      <c r="N632" s="14">
        <f>B631/B632-1</f>
        <v>8.0778107484338335E-3</v>
      </c>
      <c r="O632" s="14">
        <f>C631/C632-1</f>
        <v>1.3965667733488507E-2</v>
      </c>
      <c r="P632" s="14">
        <f>D631/D632-1</f>
        <v>1.3289036544850585E-2</v>
      </c>
    </row>
    <row r="633" spans="1:16">
      <c r="A633" s="83" t="s">
        <v>1083</v>
      </c>
      <c r="B633">
        <v>5898</v>
      </c>
      <c r="C633">
        <v>3346</v>
      </c>
      <c r="D633" s="8">
        <v>146.1</v>
      </c>
      <c r="E633">
        <v>8900</v>
      </c>
      <c r="F633">
        <v>685</v>
      </c>
      <c r="G633">
        <v>2317</v>
      </c>
      <c r="H633">
        <v>12.29</v>
      </c>
      <c r="I633">
        <v>22.8</v>
      </c>
      <c r="J633">
        <v>1258</v>
      </c>
      <c r="K633">
        <v>1563.5</v>
      </c>
      <c r="L633">
        <v>38.99</v>
      </c>
      <c r="N633" s="14">
        <f>B632/B633-1</f>
        <v>2.8484231943031624E-2</v>
      </c>
      <c r="O633" s="14">
        <f>C632/C633-1</f>
        <v>2.7196652719665204E-2</v>
      </c>
      <c r="P633" s="14">
        <f>D632/D633-1</f>
        <v>3.0116358658453191E-2</v>
      </c>
    </row>
    <row r="634" spans="1:16">
      <c r="A634" s="83" t="s">
        <v>1082</v>
      </c>
      <c r="B634">
        <v>5883</v>
      </c>
      <c r="C634">
        <v>3335</v>
      </c>
      <c r="D634" s="8">
        <v>145.69999999999999</v>
      </c>
      <c r="E634">
        <v>8840</v>
      </c>
      <c r="F634">
        <v>681</v>
      </c>
      <c r="G634">
        <v>2290</v>
      </c>
      <c r="H634">
        <v>12.2</v>
      </c>
      <c r="I634">
        <v>22.66</v>
      </c>
      <c r="J634">
        <v>1265</v>
      </c>
      <c r="K634">
        <v>1607</v>
      </c>
      <c r="L634">
        <v>39.65</v>
      </c>
      <c r="N634" s="14">
        <f>B633/B634-1</f>
        <v>2.5497195308517018E-3</v>
      </c>
      <c r="O634" s="14">
        <f>C633/C634-1</f>
        <v>3.2983508245876259E-3</v>
      </c>
      <c r="P634" s="14">
        <f>D633/D634-1</f>
        <v>2.7453671928621137E-3</v>
      </c>
    </row>
    <row r="635" spans="1:16">
      <c r="A635" s="83" t="s">
        <v>1081</v>
      </c>
      <c r="B635">
        <v>5678</v>
      </c>
      <c r="C635">
        <v>3235</v>
      </c>
      <c r="D635" s="8">
        <v>140.6</v>
      </c>
      <c r="E635">
        <v>8530</v>
      </c>
      <c r="F635">
        <v>663</v>
      </c>
      <c r="G635">
        <v>2203</v>
      </c>
      <c r="H635">
        <v>11.94</v>
      </c>
      <c r="I635">
        <v>22.58</v>
      </c>
      <c r="J635">
        <v>1220</v>
      </c>
      <c r="K635">
        <v>1599.3</v>
      </c>
      <c r="L635">
        <v>39.21</v>
      </c>
      <c r="N635" s="14">
        <f>B634/B635-1</f>
        <v>3.6104262064106996E-2</v>
      </c>
      <c r="O635" s="14">
        <f>C634/C635-1</f>
        <v>3.0911901081916549E-2</v>
      </c>
      <c r="P635" s="14">
        <f>D634/D635-1</f>
        <v>3.6273115220483598E-2</v>
      </c>
    </row>
    <row r="636" spans="1:16">
      <c r="A636" s="83" t="s">
        <v>1080</v>
      </c>
      <c r="B636">
        <v>5993</v>
      </c>
      <c r="C636">
        <v>3396</v>
      </c>
      <c r="D636" s="8">
        <v>148.6</v>
      </c>
      <c r="E636">
        <v>8770</v>
      </c>
      <c r="F636">
        <v>680</v>
      </c>
      <c r="G636">
        <v>2343</v>
      </c>
      <c r="H636">
        <v>12.15</v>
      </c>
      <c r="I636">
        <v>23.08</v>
      </c>
      <c r="J636">
        <v>1255</v>
      </c>
      <c r="K636">
        <v>1711.5</v>
      </c>
      <c r="L636">
        <v>41.31</v>
      </c>
      <c r="N636" s="14">
        <f>B635/B636-1</f>
        <v>-5.2561321541798711E-2</v>
      </c>
      <c r="O636" s="14">
        <f>C635/C636-1</f>
        <v>-4.7408716136631335E-2</v>
      </c>
      <c r="P636" s="14">
        <f>D635/D636-1</f>
        <v>-5.3835800807537026E-2</v>
      </c>
    </row>
    <row r="637" spans="1:16">
      <c r="A637" s="83" t="s">
        <v>1079</v>
      </c>
      <c r="B637">
        <v>6072</v>
      </c>
      <c r="C637">
        <v>3449</v>
      </c>
      <c r="D637" s="8">
        <v>150.69999999999999</v>
      </c>
      <c r="E637">
        <v>8990</v>
      </c>
      <c r="F637">
        <v>697</v>
      </c>
      <c r="G637">
        <v>2343</v>
      </c>
      <c r="H637">
        <v>12.14</v>
      </c>
      <c r="I637">
        <v>23.3</v>
      </c>
      <c r="J637">
        <v>1244</v>
      </c>
      <c r="K637">
        <v>1745.3</v>
      </c>
      <c r="L637">
        <v>42.02</v>
      </c>
      <c r="N637" s="14">
        <f>B636/B637-1</f>
        <v>-1.3010540184453245E-2</v>
      </c>
      <c r="O637" s="14">
        <f>C636/C637-1</f>
        <v>-1.5366772977674636E-2</v>
      </c>
      <c r="P637" s="14">
        <f>D636/D637-1</f>
        <v>-1.3934970139349634E-2</v>
      </c>
    </row>
    <row r="638" spans="1:16">
      <c r="A638" s="83" t="s">
        <v>1078</v>
      </c>
      <c r="B638">
        <v>5463</v>
      </c>
      <c r="C638">
        <v>3116</v>
      </c>
      <c r="D638" s="8">
        <v>135.6</v>
      </c>
      <c r="E638">
        <v>8250</v>
      </c>
      <c r="F638">
        <v>654</v>
      </c>
      <c r="G638">
        <v>2111</v>
      </c>
      <c r="H638">
        <v>11.18</v>
      </c>
      <c r="I638">
        <v>21.43</v>
      </c>
      <c r="J638">
        <v>1159</v>
      </c>
      <c r="K638">
        <v>1682</v>
      </c>
      <c r="L638">
        <v>41.03</v>
      </c>
      <c r="N638" s="14">
        <f>B637/B638-1</f>
        <v>0.11147721032399782</v>
      </c>
      <c r="O638" s="14">
        <f>C637/C638-1</f>
        <v>0.10686777920410773</v>
      </c>
      <c r="P638" s="14">
        <f>D637/D638-1</f>
        <v>0.11135693215339226</v>
      </c>
    </row>
    <row r="639" spans="1:16">
      <c r="A639" s="83" t="s">
        <v>1077</v>
      </c>
      <c r="B639">
        <v>5802</v>
      </c>
      <c r="C639">
        <v>3290</v>
      </c>
      <c r="D639" s="8">
        <v>143.6</v>
      </c>
      <c r="E639">
        <v>8630</v>
      </c>
      <c r="F639">
        <v>671</v>
      </c>
      <c r="G639">
        <v>2237</v>
      </c>
      <c r="H639">
        <v>11.78</v>
      </c>
      <c r="I639">
        <v>22.56</v>
      </c>
      <c r="J639">
        <v>1216</v>
      </c>
      <c r="K639">
        <v>1724.7</v>
      </c>
      <c r="L639">
        <v>41.08</v>
      </c>
      <c r="N639" s="14">
        <f>B638/B639-1</f>
        <v>-5.8428128231644227E-2</v>
      </c>
      <c r="O639" s="14">
        <f>C638/C639-1</f>
        <v>-5.2887537993920986E-2</v>
      </c>
      <c r="P639" s="14">
        <f>D638/D639-1</f>
        <v>-5.5710306406685284E-2</v>
      </c>
    </row>
    <row r="640" spans="1:16">
      <c r="A640" s="83" t="s">
        <v>1076</v>
      </c>
      <c r="B640">
        <v>6044</v>
      </c>
      <c r="C640">
        <v>3436</v>
      </c>
      <c r="D640" s="8">
        <v>149.80000000000001</v>
      </c>
      <c r="E640">
        <v>9150</v>
      </c>
      <c r="F640">
        <v>707</v>
      </c>
      <c r="G640">
        <v>2325</v>
      </c>
      <c r="H640">
        <v>11.96</v>
      </c>
      <c r="I640">
        <v>23.18</v>
      </c>
      <c r="J640">
        <v>1264</v>
      </c>
      <c r="K640">
        <v>1788.3</v>
      </c>
      <c r="L640">
        <v>41.49</v>
      </c>
      <c r="N640" s="14">
        <f>B639/B640-1</f>
        <v>-4.0039708802117824E-2</v>
      </c>
      <c r="O640" s="14">
        <f>C639/C640-1</f>
        <v>-4.2491268917345781E-2</v>
      </c>
      <c r="P640" s="14">
        <f>D639/D640-1</f>
        <v>-4.1388518024032206E-2</v>
      </c>
    </row>
    <row r="641" spans="1:16">
      <c r="A641" s="83" t="s">
        <v>1075</v>
      </c>
      <c r="B641">
        <v>6024</v>
      </c>
      <c r="C641">
        <v>3385</v>
      </c>
      <c r="D641" s="8">
        <v>146.30000000000001</v>
      </c>
      <c r="E641">
        <v>9080</v>
      </c>
      <c r="F641">
        <v>707</v>
      </c>
      <c r="G641">
        <v>2291</v>
      </c>
      <c r="H641">
        <v>11.94</v>
      </c>
      <c r="I641">
        <v>23.43</v>
      </c>
      <c r="J641">
        <v>1253</v>
      </c>
      <c r="K641">
        <v>1754</v>
      </c>
      <c r="L641">
        <v>41</v>
      </c>
      <c r="N641" s="14">
        <f>B640/B641-1</f>
        <v>3.3200531208499307E-3</v>
      </c>
      <c r="O641" s="14">
        <f>C640/C641-1</f>
        <v>1.5066469719350106E-2</v>
      </c>
      <c r="P641" s="14">
        <f>D640/D641-1</f>
        <v>2.3923444976076569E-2</v>
      </c>
    </row>
    <row r="642" spans="1:16">
      <c r="A642" s="83" t="s">
        <v>1074</v>
      </c>
      <c r="B642">
        <v>6329</v>
      </c>
      <c r="C642">
        <v>3600</v>
      </c>
      <c r="D642" s="8">
        <v>156.5</v>
      </c>
      <c r="E642">
        <v>9340</v>
      </c>
      <c r="F642">
        <v>717</v>
      </c>
      <c r="G642">
        <v>2462</v>
      </c>
      <c r="H642">
        <v>12.2</v>
      </c>
      <c r="I642">
        <v>23.94</v>
      </c>
      <c r="J642">
        <v>1285</v>
      </c>
      <c r="K642">
        <v>1743</v>
      </c>
      <c r="L642">
        <v>39.51</v>
      </c>
      <c r="N642" s="14">
        <f>B641/B642-1</f>
        <v>-4.8190867435613849E-2</v>
      </c>
      <c r="O642" s="14">
        <f>C641/C642-1</f>
        <v>-5.9722222222222232E-2</v>
      </c>
      <c r="P642" s="14">
        <f>D641/D642-1</f>
        <v>-6.5175718849840192E-2</v>
      </c>
    </row>
    <row r="643" spans="1:16">
      <c r="A643" s="83" t="s">
        <v>1073</v>
      </c>
      <c r="B643">
        <v>5945</v>
      </c>
      <c r="C643">
        <v>3387</v>
      </c>
      <c r="D643" s="8">
        <v>148.4</v>
      </c>
      <c r="E643">
        <v>8960</v>
      </c>
      <c r="F643">
        <v>691</v>
      </c>
      <c r="G643">
        <v>2338</v>
      </c>
      <c r="H643">
        <v>11.55</v>
      </c>
      <c r="I643">
        <v>23.05</v>
      </c>
      <c r="J643">
        <v>1238</v>
      </c>
      <c r="K643">
        <v>1641</v>
      </c>
      <c r="L643">
        <v>37.950000000000003</v>
      </c>
      <c r="N643" s="14">
        <f>B642/B643-1</f>
        <v>6.4592094196804117E-2</v>
      </c>
      <c r="O643" s="14">
        <f>C642/C643-1</f>
        <v>6.2887511071744839E-2</v>
      </c>
      <c r="P643" s="14">
        <f>D642/D643-1</f>
        <v>5.458221024258747E-2</v>
      </c>
    </row>
    <row r="644" spans="1:16">
      <c r="A644" s="83" t="s">
        <v>1072</v>
      </c>
      <c r="B644">
        <v>5965</v>
      </c>
      <c r="C644">
        <v>3385</v>
      </c>
      <c r="D644" s="8">
        <v>149.69999999999999</v>
      </c>
      <c r="E644">
        <v>9030</v>
      </c>
      <c r="F644">
        <v>692</v>
      </c>
      <c r="G644">
        <v>2355</v>
      </c>
      <c r="H644">
        <v>11.55</v>
      </c>
      <c r="I644">
        <v>23.5</v>
      </c>
      <c r="J644">
        <v>1225</v>
      </c>
      <c r="K644">
        <v>1680.5</v>
      </c>
      <c r="L644">
        <v>38.81</v>
      </c>
      <c r="N644" s="14">
        <f>B643/B644-1</f>
        <v>-3.3528918692372622E-3</v>
      </c>
      <c r="O644" s="14">
        <f>C643/C644-1</f>
        <v>5.9084194977843119E-4</v>
      </c>
      <c r="P644" s="14">
        <f>D643/D644-1</f>
        <v>-8.6840347361388792E-3</v>
      </c>
    </row>
    <row r="645" spans="1:16">
      <c r="A645" s="83" t="s">
        <v>1071</v>
      </c>
      <c r="B645">
        <v>5633</v>
      </c>
      <c r="C645">
        <v>3220</v>
      </c>
      <c r="D645" s="8">
        <v>142.4</v>
      </c>
      <c r="E645">
        <v>8450</v>
      </c>
      <c r="F645">
        <v>660</v>
      </c>
      <c r="G645">
        <v>2269</v>
      </c>
      <c r="H645">
        <v>11.11</v>
      </c>
      <c r="I645">
        <v>22.08</v>
      </c>
      <c r="J645">
        <v>1156</v>
      </c>
      <c r="K645">
        <v>1639</v>
      </c>
      <c r="L645">
        <v>39.29</v>
      </c>
      <c r="N645" s="14">
        <f>B644/B645-1</f>
        <v>5.8938398721817942E-2</v>
      </c>
      <c r="O645" s="14">
        <f>C644/C645-1</f>
        <v>5.1242236024844789E-2</v>
      </c>
      <c r="P645" s="14">
        <f>D644/D645-1</f>
        <v>5.1264044943820197E-2</v>
      </c>
    </row>
    <row r="646" spans="1:16">
      <c r="A646" s="83" t="s">
        <v>1070</v>
      </c>
      <c r="B646">
        <v>5492</v>
      </c>
      <c r="C646">
        <v>3121</v>
      </c>
      <c r="D646" s="8">
        <v>137.19999999999999</v>
      </c>
      <c r="E646">
        <v>8340</v>
      </c>
      <c r="F646">
        <v>663</v>
      </c>
      <c r="G646">
        <v>2180</v>
      </c>
      <c r="H646">
        <v>11.01</v>
      </c>
      <c r="I646">
        <v>21.53</v>
      </c>
      <c r="J646">
        <v>1131</v>
      </c>
      <c r="K646">
        <v>1624.6</v>
      </c>
      <c r="L646">
        <v>38.79</v>
      </c>
      <c r="N646" s="14">
        <f>B645/B646-1</f>
        <v>2.5673707210488006E-2</v>
      </c>
      <c r="O646" s="14">
        <f>C645/C646-1</f>
        <v>3.1720602371035023E-2</v>
      </c>
      <c r="P646" s="14">
        <f>D645/D646-1</f>
        <v>3.7900874635568682E-2</v>
      </c>
    </row>
    <row r="647" spans="1:16">
      <c r="A647" s="83" t="s">
        <v>1069</v>
      </c>
      <c r="B647">
        <v>5200</v>
      </c>
      <c r="C647">
        <v>2948</v>
      </c>
      <c r="D647" s="8">
        <v>127.8</v>
      </c>
      <c r="E647">
        <v>8150</v>
      </c>
      <c r="F647">
        <v>654</v>
      </c>
      <c r="G647">
        <v>2026</v>
      </c>
      <c r="H647">
        <v>10.67</v>
      </c>
      <c r="I647">
        <v>21.77</v>
      </c>
      <c r="J647">
        <v>1136</v>
      </c>
      <c r="K647">
        <v>1657</v>
      </c>
      <c r="L647">
        <v>39.85</v>
      </c>
      <c r="N647" s="14">
        <f>B646/B647-1</f>
        <v>5.6153846153846221E-2</v>
      </c>
      <c r="O647" s="14">
        <f>C646/C647-1</f>
        <v>5.8683853459972957E-2</v>
      </c>
      <c r="P647" s="14">
        <f>D646/D647-1</f>
        <v>7.3552425665101673E-2</v>
      </c>
    </row>
    <row r="648" spans="1:16">
      <c r="A648" s="83" t="s">
        <v>1068</v>
      </c>
      <c r="B648">
        <v>5583</v>
      </c>
      <c r="C648">
        <v>3162</v>
      </c>
      <c r="D648" s="8">
        <v>137.6</v>
      </c>
      <c r="E648">
        <v>8910</v>
      </c>
      <c r="F648">
        <v>706</v>
      </c>
      <c r="G648">
        <v>2159</v>
      </c>
      <c r="H648">
        <v>11.45</v>
      </c>
      <c r="I648">
        <v>22.92</v>
      </c>
      <c r="J648">
        <v>1216</v>
      </c>
      <c r="K648">
        <v>1811</v>
      </c>
      <c r="L648">
        <v>42.11</v>
      </c>
      <c r="N648" s="14">
        <f>B647/B648-1</f>
        <v>-6.8601110514060593E-2</v>
      </c>
      <c r="O648" s="14">
        <f>C647/C648-1</f>
        <v>-6.767868437697655E-2</v>
      </c>
      <c r="P648" s="14">
        <f>D647/D648-1</f>
        <v>-7.1220930232558155E-2</v>
      </c>
    </row>
    <row r="649" spans="1:16">
      <c r="A649" s="83" t="s">
        <v>1067</v>
      </c>
      <c r="B649">
        <v>5200</v>
      </c>
      <c r="C649">
        <v>2944</v>
      </c>
      <c r="D649" s="8">
        <v>128.1</v>
      </c>
      <c r="E649">
        <v>8540</v>
      </c>
      <c r="F649">
        <v>702</v>
      </c>
      <c r="G649">
        <v>2074</v>
      </c>
      <c r="H649">
        <v>11.32</v>
      </c>
      <c r="I649">
        <v>22.15</v>
      </c>
      <c r="J649">
        <v>1154</v>
      </c>
      <c r="K649">
        <v>1858.3</v>
      </c>
      <c r="L649">
        <v>43.63</v>
      </c>
      <c r="N649" s="14">
        <f>B648/B649-1</f>
        <v>7.365384615384607E-2</v>
      </c>
      <c r="O649" s="14">
        <f>C648/C649-1</f>
        <v>7.4048913043478271E-2</v>
      </c>
      <c r="P649" s="14">
        <f>D648/D649-1</f>
        <v>7.4160811865729981E-2</v>
      </c>
    </row>
    <row r="650" spans="1:16">
      <c r="A650" s="83" t="s">
        <v>1066</v>
      </c>
      <c r="B650">
        <v>5542</v>
      </c>
      <c r="C650">
        <v>3142</v>
      </c>
      <c r="D650" s="8">
        <v>136.69999999999999</v>
      </c>
      <c r="E650">
        <v>8840</v>
      </c>
      <c r="F650">
        <v>729</v>
      </c>
      <c r="G650">
        <v>2221</v>
      </c>
      <c r="H650">
        <v>11.43</v>
      </c>
      <c r="I650">
        <v>22.03</v>
      </c>
      <c r="J650">
        <v>1174</v>
      </c>
      <c r="K650">
        <v>1882.5</v>
      </c>
      <c r="L650">
        <v>42.34</v>
      </c>
      <c r="N650" s="14">
        <f>B649/B650-1</f>
        <v>-6.1710573800072166E-2</v>
      </c>
      <c r="O650" s="14">
        <f>C649/C650-1</f>
        <v>-6.301718650541055E-2</v>
      </c>
      <c r="P650" s="14">
        <f>D649/D650-1</f>
        <v>-6.2911485003657619E-2</v>
      </c>
    </row>
    <row r="651" spans="1:16">
      <c r="A651" s="83" t="s">
        <v>1065</v>
      </c>
      <c r="B651">
        <v>5577</v>
      </c>
      <c r="C651">
        <v>3141</v>
      </c>
      <c r="D651" s="8">
        <v>137.4</v>
      </c>
      <c r="E651">
        <v>8630</v>
      </c>
      <c r="F651">
        <v>715</v>
      </c>
      <c r="G651">
        <v>2190</v>
      </c>
      <c r="H651">
        <v>11.16</v>
      </c>
      <c r="I651">
        <v>21.12</v>
      </c>
      <c r="J651">
        <v>1177</v>
      </c>
      <c r="K651">
        <v>1821</v>
      </c>
      <c r="L651">
        <v>39.69</v>
      </c>
      <c r="N651" s="14">
        <f>B650/B651-1</f>
        <v>-6.2757755065447896E-3</v>
      </c>
      <c r="O651" s="14">
        <f>C650/C651-1</f>
        <v>3.1836994587708389E-4</v>
      </c>
      <c r="P651" s="14">
        <f>D650/D651-1</f>
        <v>-5.0946142649200832E-3</v>
      </c>
    </row>
    <row r="652" spans="1:16">
      <c r="A652" s="83" t="s">
        <v>1064</v>
      </c>
      <c r="B652">
        <v>5499</v>
      </c>
      <c r="C652">
        <v>3109</v>
      </c>
      <c r="D652" s="8">
        <v>136.4</v>
      </c>
      <c r="E652">
        <v>8400</v>
      </c>
      <c r="F652">
        <v>690</v>
      </c>
      <c r="G652">
        <v>2159</v>
      </c>
      <c r="H652">
        <v>10.94</v>
      </c>
      <c r="I652">
        <v>20.62</v>
      </c>
      <c r="J652">
        <v>1124</v>
      </c>
      <c r="K652">
        <v>1853</v>
      </c>
      <c r="L652">
        <v>41.42</v>
      </c>
      <c r="N652" s="14">
        <f>B651/B652-1</f>
        <v>1.4184397163120588E-2</v>
      </c>
      <c r="O652" s="14">
        <f>C651/C652-1</f>
        <v>1.0292698616918727E-2</v>
      </c>
      <c r="P652" s="14">
        <f>D651/D652-1</f>
        <v>7.3313782991202281E-3</v>
      </c>
    </row>
    <row r="653" spans="1:16">
      <c r="A653" s="83" t="s">
        <v>1063</v>
      </c>
      <c r="B653">
        <v>6024</v>
      </c>
      <c r="C653">
        <v>3402</v>
      </c>
      <c r="D653" s="8">
        <v>148.4</v>
      </c>
      <c r="E653">
        <v>9200</v>
      </c>
      <c r="F653">
        <v>746</v>
      </c>
      <c r="G653">
        <v>2307</v>
      </c>
      <c r="H653">
        <v>11.2</v>
      </c>
      <c r="I653">
        <v>21.59</v>
      </c>
      <c r="J653">
        <v>1179</v>
      </c>
      <c r="K653">
        <v>1746.4</v>
      </c>
      <c r="L653">
        <v>39.049999999999997</v>
      </c>
      <c r="N653" s="14">
        <f>B652/B653-1</f>
        <v>-8.7151394422310791E-2</v>
      </c>
      <c r="O653" s="14">
        <f>C652/C653-1</f>
        <v>-8.6125808348030519E-2</v>
      </c>
      <c r="P653" s="14">
        <f>D652/D653-1</f>
        <v>-8.0862533692722338E-2</v>
      </c>
    </row>
    <row r="654" spans="1:16">
      <c r="A654" s="83" t="s">
        <v>1062</v>
      </c>
      <c r="B654">
        <v>6364</v>
      </c>
      <c r="C654">
        <v>3538</v>
      </c>
      <c r="D654" s="8">
        <v>154.4</v>
      </c>
      <c r="E654">
        <v>9140</v>
      </c>
      <c r="F654">
        <v>718</v>
      </c>
      <c r="G654">
        <v>2375</v>
      </c>
      <c r="H654">
        <v>11.28</v>
      </c>
      <c r="I654">
        <v>21.74</v>
      </c>
      <c r="J654">
        <v>1199</v>
      </c>
      <c r="K654">
        <v>1663.4</v>
      </c>
      <c r="L654">
        <v>37.590000000000003</v>
      </c>
      <c r="N654" s="14">
        <f>B653/B654-1</f>
        <v>-5.3425518541797556E-2</v>
      </c>
      <c r="O654" s="14">
        <f>C653/C654-1</f>
        <v>-3.8439796495195022E-2</v>
      </c>
      <c r="P654" s="14">
        <f>D653/D654-1</f>
        <v>-3.8860103626943032E-2</v>
      </c>
    </row>
    <row r="655" spans="1:16">
      <c r="A655" s="83" t="s">
        <v>1061</v>
      </c>
      <c r="B655">
        <v>7142</v>
      </c>
      <c r="C655">
        <v>4061</v>
      </c>
      <c r="D655" s="8">
        <v>175.9</v>
      </c>
      <c r="E655">
        <v>10490</v>
      </c>
      <c r="F655">
        <v>821</v>
      </c>
      <c r="G655">
        <v>2670</v>
      </c>
      <c r="H655">
        <v>12.11</v>
      </c>
      <c r="I655">
        <v>23.5</v>
      </c>
      <c r="J655">
        <v>1292</v>
      </c>
      <c r="K655">
        <v>1626</v>
      </c>
      <c r="L655">
        <v>36.409999999999997</v>
      </c>
      <c r="N655" s="14">
        <f>B654/B655-1</f>
        <v>-0.10893307196863622</v>
      </c>
      <c r="O655" s="14">
        <f>C654/C655-1</f>
        <v>-0.12878601329721739</v>
      </c>
      <c r="P655" s="14">
        <f>D654/D655-1</f>
        <v>-0.12222853894258101</v>
      </c>
    </row>
    <row r="656" spans="1:16">
      <c r="A656" s="83" t="s">
        <v>1060</v>
      </c>
      <c r="B656">
        <v>7313</v>
      </c>
      <c r="C656">
        <v>4156</v>
      </c>
      <c r="D656" s="8">
        <v>180.3</v>
      </c>
      <c r="E656">
        <v>10890</v>
      </c>
      <c r="F656">
        <v>849</v>
      </c>
      <c r="G656">
        <v>2773</v>
      </c>
      <c r="H656">
        <v>12.78</v>
      </c>
      <c r="I656">
        <v>24.11</v>
      </c>
      <c r="J656">
        <v>1345</v>
      </c>
      <c r="K656">
        <v>1601.7</v>
      </c>
      <c r="L656">
        <v>35.979999999999997</v>
      </c>
      <c r="N656" s="14">
        <f>B655/B656-1</f>
        <v>-2.3383016545877156E-2</v>
      </c>
      <c r="O656" s="14">
        <f>C655/C656-1</f>
        <v>-2.2858517805582346E-2</v>
      </c>
      <c r="P656" s="14">
        <f>D655/D656-1</f>
        <v>-2.4403771491957826E-2</v>
      </c>
    </row>
    <row r="657" spans="1:16">
      <c r="A657" s="83" t="s">
        <v>1059</v>
      </c>
      <c r="B657">
        <v>7214</v>
      </c>
      <c r="C657">
        <v>4096</v>
      </c>
      <c r="D657" s="8">
        <v>176.6</v>
      </c>
      <c r="E657">
        <v>10790</v>
      </c>
      <c r="F657">
        <v>840</v>
      </c>
      <c r="G657">
        <v>2675</v>
      </c>
      <c r="H657">
        <v>12.46</v>
      </c>
      <c r="I657">
        <v>23.38</v>
      </c>
      <c r="J657">
        <v>1316</v>
      </c>
      <c r="K657">
        <v>1594.1</v>
      </c>
      <c r="L657">
        <v>36.17</v>
      </c>
      <c r="N657" s="14">
        <f>B656/B657-1</f>
        <v>1.3723315774882172E-2</v>
      </c>
      <c r="O657" s="14">
        <f>C656/C657-1</f>
        <v>1.46484375E-2</v>
      </c>
      <c r="P657" s="14">
        <f>D656/D657-1</f>
        <v>2.0951302378256154E-2</v>
      </c>
    </row>
    <row r="658" spans="1:16">
      <c r="A658" s="83" t="s">
        <v>1058</v>
      </c>
      <c r="B658">
        <v>7404</v>
      </c>
      <c r="C658">
        <v>4199</v>
      </c>
      <c r="D658" s="8">
        <v>181.4</v>
      </c>
      <c r="E658">
        <v>11070</v>
      </c>
      <c r="F658">
        <v>899</v>
      </c>
      <c r="G658">
        <v>2790</v>
      </c>
      <c r="H658">
        <v>12.59</v>
      </c>
      <c r="I658">
        <v>23.89</v>
      </c>
      <c r="J658">
        <v>1344</v>
      </c>
      <c r="K658">
        <v>1544.2</v>
      </c>
      <c r="L658">
        <v>34.840000000000003</v>
      </c>
      <c r="N658" s="14">
        <f>B657/B658-1</f>
        <v>-2.5661804430037849E-2</v>
      </c>
      <c r="O658" s="14">
        <f>C657/C658-1</f>
        <v>-2.4529649916646856E-2</v>
      </c>
      <c r="P658" s="14">
        <f>D657/D658-1</f>
        <v>-2.6460859977949336E-2</v>
      </c>
    </row>
    <row r="659" spans="1:16">
      <c r="A659" s="83" t="s">
        <v>1057</v>
      </c>
      <c r="B659">
        <v>7419</v>
      </c>
      <c r="C659">
        <v>4209</v>
      </c>
      <c r="D659" s="8">
        <v>181.6</v>
      </c>
      <c r="E659">
        <v>10990</v>
      </c>
      <c r="F659">
        <v>897</v>
      </c>
      <c r="G659">
        <v>2876</v>
      </c>
      <c r="H659">
        <v>12.41</v>
      </c>
      <c r="I659">
        <v>23.21</v>
      </c>
      <c r="J659">
        <v>1340</v>
      </c>
      <c r="K659">
        <v>1486.5</v>
      </c>
      <c r="L659">
        <v>32.909999999999997</v>
      </c>
      <c r="N659" s="14">
        <f>B658/B659-1</f>
        <v>-2.021835826930829E-3</v>
      </c>
      <c r="O659" s="14">
        <f>C658/C659-1</f>
        <v>-2.3758612497030152E-3</v>
      </c>
      <c r="P659" s="14">
        <f>D658/D659-1</f>
        <v>-1.1013215859030367E-3</v>
      </c>
    </row>
    <row r="660" spans="1:16">
      <c r="A660" s="83" t="s">
        <v>1056</v>
      </c>
      <c r="B660">
        <v>7136</v>
      </c>
      <c r="C660">
        <v>4041</v>
      </c>
      <c r="D660" s="8">
        <v>174.1</v>
      </c>
      <c r="E660">
        <v>10510</v>
      </c>
      <c r="F660">
        <v>867</v>
      </c>
      <c r="G660">
        <v>2716</v>
      </c>
      <c r="H660">
        <v>12.07</v>
      </c>
      <c r="I660">
        <v>22.47</v>
      </c>
      <c r="J660">
        <v>1269</v>
      </c>
      <c r="K660">
        <v>1502.2</v>
      </c>
      <c r="L660">
        <v>34.19</v>
      </c>
      <c r="N660" s="14">
        <f>B659/B660-1</f>
        <v>3.9658071748879031E-2</v>
      </c>
      <c r="O660" s="14">
        <f>C659/C660-1</f>
        <v>4.1573867854491464E-2</v>
      </c>
      <c r="P660" s="14">
        <f>D659/D660-1</f>
        <v>4.3078690407811537E-2</v>
      </c>
    </row>
    <row r="661" spans="1:16">
      <c r="A661" s="83" t="s">
        <v>1055</v>
      </c>
      <c r="B661">
        <v>7157</v>
      </c>
      <c r="C661">
        <v>4065</v>
      </c>
      <c r="D661" s="8">
        <v>175.7</v>
      </c>
      <c r="E661">
        <v>10530</v>
      </c>
      <c r="F661">
        <v>871</v>
      </c>
      <c r="G661">
        <v>2770</v>
      </c>
      <c r="H661">
        <v>11.94</v>
      </c>
      <c r="I661">
        <v>21.89</v>
      </c>
      <c r="J661">
        <v>1272</v>
      </c>
      <c r="K661">
        <v>1539.5</v>
      </c>
      <c r="L661">
        <v>34.590000000000003</v>
      </c>
      <c r="N661" s="14">
        <f>B660/B661-1</f>
        <v>-2.9341903031996353E-3</v>
      </c>
      <c r="O661" s="14">
        <f>C660/C661-1</f>
        <v>-5.904059040590437E-3</v>
      </c>
      <c r="P661" s="14">
        <f>D660/D661-1</f>
        <v>-9.1064314171883654E-3</v>
      </c>
    </row>
    <row r="662" spans="1:16">
      <c r="A662" s="83" t="s">
        <v>1054</v>
      </c>
      <c r="B662">
        <v>7059</v>
      </c>
      <c r="C662">
        <v>4012</v>
      </c>
      <c r="D662" s="8">
        <v>173.2</v>
      </c>
      <c r="E662">
        <v>10570</v>
      </c>
      <c r="F662">
        <v>880</v>
      </c>
      <c r="G662">
        <v>2733</v>
      </c>
      <c r="H662">
        <v>12.1</v>
      </c>
      <c r="I662">
        <v>22.45</v>
      </c>
      <c r="J662">
        <v>1271</v>
      </c>
      <c r="K662">
        <v>1532.3</v>
      </c>
      <c r="L662">
        <v>34.39</v>
      </c>
      <c r="N662" s="14">
        <f>B661/B662-1</f>
        <v>1.3882986258676899E-2</v>
      </c>
      <c r="O662" s="14">
        <f>C661/C662-1</f>
        <v>1.3210368893320057E-2</v>
      </c>
      <c r="P662" s="14">
        <f>D661/D662-1</f>
        <v>1.443418013856812E-2</v>
      </c>
    </row>
    <row r="663" spans="1:16">
      <c r="A663" s="83" t="s">
        <v>1053</v>
      </c>
      <c r="B663">
        <v>7119</v>
      </c>
      <c r="C663">
        <v>4034</v>
      </c>
      <c r="D663" s="8">
        <v>173.5</v>
      </c>
      <c r="E663">
        <v>10680</v>
      </c>
      <c r="F663">
        <v>902</v>
      </c>
      <c r="G663">
        <v>2789</v>
      </c>
      <c r="H663">
        <v>12.1</v>
      </c>
      <c r="I663">
        <v>22.99</v>
      </c>
      <c r="J663">
        <v>1300</v>
      </c>
      <c r="K663">
        <v>1541.8</v>
      </c>
      <c r="L663">
        <v>33.94</v>
      </c>
      <c r="N663" s="14">
        <f>B662/B663-1</f>
        <v>-8.4281500210703353E-3</v>
      </c>
      <c r="O663" s="14">
        <f>C662/C663-1</f>
        <v>-5.4536440257808572E-3</v>
      </c>
      <c r="P663" s="14">
        <f>D662/D663-1</f>
        <v>-1.7291066282421053E-3</v>
      </c>
    </row>
    <row r="664" spans="1:16">
      <c r="A664" s="83" t="s">
        <v>1052</v>
      </c>
      <c r="B664">
        <v>7152</v>
      </c>
      <c r="C664">
        <v>4064</v>
      </c>
      <c r="D664" s="8">
        <v>175.8</v>
      </c>
      <c r="E664">
        <v>10690</v>
      </c>
      <c r="F664">
        <v>897</v>
      </c>
      <c r="G664">
        <v>2819</v>
      </c>
      <c r="H664">
        <v>12.45</v>
      </c>
      <c r="I664">
        <v>23.26</v>
      </c>
      <c r="J664">
        <v>1331</v>
      </c>
      <c r="K664">
        <v>1536.5</v>
      </c>
      <c r="L664">
        <v>34.61</v>
      </c>
      <c r="N664" s="14">
        <f>B663/B664-1</f>
        <v>-4.6140939597315578E-3</v>
      </c>
      <c r="O664" s="14">
        <f>C663/C664-1</f>
        <v>-7.3818897637795144E-3</v>
      </c>
      <c r="P664" s="14">
        <f>D663/D664-1</f>
        <v>-1.3083048919226403E-2</v>
      </c>
    </row>
    <row r="665" spans="1:16">
      <c r="A665" s="83" t="s">
        <v>1051</v>
      </c>
      <c r="B665">
        <v>7279</v>
      </c>
      <c r="C665">
        <v>4134</v>
      </c>
      <c r="D665" s="8">
        <v>178.7</v>
      </c>
      <c r="E665">
        <v>10780</v>
      </c>
      <c r="F665">
        <v>917</v>
      </c>
      <c r="G665">
        <v>2854</v>
      </c>
      <c r="H665">
        <v>12.51</v>
      </c>
      <c r="I665">
        <v>23.54</v>
      </c>
      <c r="J665">
        <v>1333</v>
      </c>
      <c r="K665">
        <v>1513</v>
      </c>
      <c r="L665">
        <v>34.28</v>
      </c>
      <c r="N665" s="14">
        <f>B664/B665-1</f>
        <v>-1.7447451573018302E-2</v>
      </c>
      <c r="O665" s="14">
        <f>C664/C665-1</f>
        <v>-1.693275278180939E-2</v>
      </c>
      <c r="P665" s="14">
        <f>D664/D665-1</f>
        <v>-1.6228315612758726E-2</v>
      </c>
    </row>
    <row r="666" spans="1:16">
      <c r="A666" s="83" t="s">
        <v>1050</v>
      </c>
      <c r="B666">
        <v>7393</v>
      </c>
      <c r="C666">
        <v>4212</v>
      </c>
      <c r="D666" s="8">
        <v>182.2</v>
      </c>
      <c r="E666">
        <v>10850</v>
      </c>
      <c r="F666">
        <v>928</v>
      </c>
      <c r="G666">
        <v>2895</v>
      </c>
      <c r="H666">
        <v>12.65</v>
      </c>
      <c r="I666">
        <v>23.92</v>
      </c>
      <c r="J666">
        <v>1338</v>
      </c>
      <c r="K666">
        <v>1494</v>
      </c>
      <c r="L666">
        <v>34.090000000000003</v>
      </c>
      <c r="N666" s="14">
        <f>B665/B666-1</f>
        <v>-1.5419991884214834E-2</v>
      </c>
      <c r="O666" s="14">
        <f>C665/C666-1</f>
        <v>-1.851851851851849E-2</v>
      </c>
      <c r="P666" s="14">
        <f>D665/D666-1</f>
        <v>-1.9209659714599314E-2</v>
      </c>
    </row>
    <row r="667" spans="1:16">
      <c r="A667" s="83" t="s">
        <v>1049</v>
      </c>
      <c r="B667">
        <v>7434</v>
      </c>
      <c r="C667">
        <v>4301</v>
      </c>
      <c r="D667" s="8">
        <v>185</v>
      </c>
      <c r="E667">
        <v>10690</v>
      </c>
      <c r="F667">
        <v>927</v>
      </c>
      <c r="G667">
        <v>2953</v>
      </c>
      <c r="H667">
        <v>12.73</v>
      </c>
      <c r="I667">
        <v>24.05</v>
      </c>
      <c r="J667">
        <v>1340</v>
      </c>
      <c r="K667">
        <v>1495</v>
      </c>
      <c r="L667">
        <v>33.020000000000003</v>
      </c>
      <c r="N667" s="14">
        <f>B666/B667-1</f>
        <v>-5.5152004304546143E-3</v>
      </c>
      <c r="O667" s="14">
        <f>C666/C667-1</f>
        <v>-2.0692862125087141E-2</v>
      </c>
      <c r="P667" s="14">
        <f>D666/D667-1</f>
        <v>-1.5135135135135203E-2</v>
      </c>
    </row>
    <row r="668" spans="1:16">
      <c r="A668" s="83" t="s">
        <v>1048</v>
      </c>
      <c r="B668">
        <v>7508</v>
      </c>
      <c r="C668">
        <v>4360</v>
      </c>
      <c r="D668" s="8">
        <v>185.3</v>
      </c>
      <c r="E668">
        <v>10740</v>
      </c>
      <c r="F668">
        <v>935</v>
      </c>
      <c r="G668">
        <v>3011</v>
      </c>
      <c r="H668">
        <v>12.8</v>
      </c>
      <c r="I668">
        <v>24.05</v>
      </c>
      <c r="J668">
        <v>1364</v>
      </c>
      <c r="K668">
        <v>1560.5</v>
      </c>
      <c r="L668">
        <v>33.47</v>
      </c>
      <c r="N668" s="14">
        <f>B667/B668-1</f>
        <v>-9.8561534363346137E-3</v>
      </c>
      <c r="O668" s="14">
        <f>C667/C668-1</f>
        <v>-1.3532110091743155E-2</v>
      </c>
      <c r="P668" s="14">
        <f>D667/D668-1</f>
        <v>-1.6189962223421839E-3</v>
      </c>
    </row>
    <row r="669" spans="1:16">
      <c r="A669" s="83" t="s">
        <v>1047</v>
      </c>
      <c r="B669">
        <v>7285</v>
      </c>
      <c r="C669">
        <v>4233</v>
      </c>
      <c r="D669" s="8">
        <v>178.6</v>
      </c>
      <c r="E669">
        <v>10510</v>
      </c>
      <c r="F669">
        <v>919</v>
      </c>
      <c r="G669">
        <v>2936</v>
      </c>
      <c r="H669">
        <v>12.47</v>
      </c>
      <c r="I669">
        <v>23.73</v>
      </c>
      <c r="J669">
        <v>1337</v>
      </c>
      <c r="K669">
        <v>1504.5</v>
      </c>
      <c r="L669">
        <v>33.21</v>
      </c>
      <c r="N669" s="14">
        <f>B668/B669-1</f>
        <v>3.0610844200411824E-2</v>
      </c>
      <c r="O669" s="14">
        <f>C668/C669-1</f>
        <v>3.0002362390739501E-2</v>
      </c>
      <c r="P669" s="14">
        <f>D668/D669-1</f>
        <v>3.7513997760358464E-2</v>
      </c>
    </row>
    <row r="670" spans="1:16">
      <c r="A670" s="83" t="s">
        <v>1046</v>
      </c>
      <c r="B670">
        <v>7190</v>
      </c>
      <c r="C670">
        <v>4182</v>
      </c>
      <c r="D670" s="8">
        <v>176.8</v>
      </c>
      <c r="E670">
        <v>10370</v>
      </c>
      <c r="F670">
        <v>918</v>
      </c>
      <c r="G670">
        <v>2919</v>
      </c>
      <c r="H670">
        <v>12.31</v>
      </c>
      <c r="I670">
        <v>23.01</v>
      </c>
      <c r="J670">
        <v>1320</v>
      </c>
      <c r="K670">
        <v>1486.9</v>
      </c>
      <c r="L670">
        <v>33.07</v>
      </c>
      <c r="N670" s="14">
        <f>B669/B670-1</f>
        <v>1.3212795549374157E-2</v>
      </c>
      <c r="O670" s="14">
        <f>C669/C670-1</f>
        <v>1.2195121951219523E-2</v>
      </c>
      <c r="P670" s="14">
        <f>D669/D670-1</f>
        <v>1.0180995475113086E-2</v>
      </c>
    </row>
    <row r="671" spans="1:16">
      <c r="A671" s="83" t="s">
        <v>1045</v>
      </c>
      <c r="B671">
        <v>7219</v>
      </c>
      <c r="C671">
        <v>4217</v>
      </c>
      <c r="D671" s="8">
        <v>177</v>
      </c>
      <c r="E671">
        <v>10540</v>
      </c>
      <c r="F671">
        <v>934</v>
      </c>
      <c r="G671">
        <v>2985</v>
      </c>
      <c r="H671">
        <v>12.39</v>
      </c>
      <c r="I671">
        <v>23.24</v>
      </c>
      <c r="J671">
        <v>1328</v>
      </c>
      <c r="K671">
        <v>1475</v>
      </c>
      <c r="L671">
        <v>32.799999999999997</v>
      </c>
      <c r="N671" s="14">
        <f>B670/B671-1</f>
        <v>-4.0171768943066954E-3</v>
      </c>
      <c r="O671" s="14">
        <f>C670/C671-1</f>
        <v>-8.2997391510553076E-3</v>
      </c>
      <c r="P671" s="14">
        <f>D670/D671-1</f>
        <v>-1.1299435028248039E-3</v>
      </c>
    </row>
    <row r="672" spans="1:16">
      <c r="A672" s="83" t="s">
        <v>1044</v>
      </c>
      <c r="B672">
        <v>7172</v>
      </c>
      <c r="C672">
        <v>4195</v>
      </c>
      <c r="D672" s="8">
        <v>175.6</v>
      </c>
      <c r="E672">
        <v>10490</v>
      </c>
      <c r="F672">
        <v>939</v>
      </c>
      <c r="G672">
        <v>2963</v>
      </c>
      <c r="H672">
        <v>12.4</v>
      </c>
      <c r="I672">
        <v>23.48</v>
      </c>
      <c r="J672">
        <v>1332</v>
      </c>
      <c r="K672">
        <v>1428.8</v>
      </c>
      <c r="L672">
        <v>32.29</v>
      </c>
      <c r="N672" s="14">
        <f>B671/B672-1</f>
        <v>6.5532626882320866E-3</v>
      </c>
      <c r="O672" s="14">
        <f>C671/C672-1</f>
        <v>5.2443384982121533E-3</v>
      </c>
      <c r="P672" s="14">
        <f>D671/D672-1</f>
        <v>7.9726651480638289E-3</v>
      </c>
    </row>
    <row r="673" spans="1:16">
      <c r="A673" s="83" t="s">
        <v>1043</v>
      </c>
      <c r="B673">
        <v>6942</v>
      </c>
      <c r="C673">
        <v>4059</v>
      </c>
      <c r="D673" s="8">
        <v>170.1</v>
      </c>
      <c r="E673">
        <v>10190</v>
      </c>
      <c r="F673">
        <v>906</v>
      </c>
      <c r="G673">
        <v>2911</v>
      </c>
      <c r="H673">
        <v>12.21</v>
      </c>
      <c r="I673">
        <v>23.13</v>
      </c>
      <c r="J673">
        <v>1314</v>
      </c>
      <c r="K673">
        <v>1430</v>
      </c>
      <c r="L673">
        <v>32.6</v>
      </c>
      <c r="N673" s="14">
        <f>B672/B673-1</f>
        <v>3.3131662345145418E-2</v>
      </c>
      <c r="O673" s="14">
        <f>C672/C673-1</f>
        <v>3.35057896033506E-2</v>
      </c>
      <c r="P673" s="14">
        <f>D672/D673-1</f>
        <v>3.2333921222810202E-2</v>
      </c>
    </row>
    <row r="674" spans="1:16">
      <c r="A674" s="83" t="s">
        <v>1042</v>
      </c>
      <c r="B674">
        <v>6649</v>
      </c>
      <c r="C674">
        <v>3894</v>
      </c>
      <c r="D674" s="8">
        <v>163.69999999999999</v>
      </c>
      <c r="E674">
        <v>9850</v>
      </c>
      <c r="F674">
        <v>869</v>
      </c>
      <c r="G674">
        <v>2793</v>
      </c>
      <c r="H674">
        <v>11.88</v>
      </c>
      <c r="I674">
        <v>22.19</v>
      </c>
      <c r="J674">
        <v>1279</v>
      </c>
      <c r="K674">
        <v>1419</v>
      </c>
      <c r="L674">
        <v>32.19</v>
      </c>
      <c r="N674" s="14">
        <f>B673/B674-1</f>
        <v>4.4066776958941123E-2</v>
      </c>
      <c r="O674" s="14">
        <f>C673/C674-1</f>
        <v>4.2372881355932313E-2</v>
      </c>
      <c r="P674" s="14">
        <f>D673/D674-1</f>
        <v>3.9095907147220554E-2</v>
      </c>
    </row>
    <row r="675" spans="1:16">
      <c r="A675" s="83" t="s">
        <v>1041</v>
      </c>
      <c r="B675">
        <v>6979</v>
      </c>
      <c r="C675">
        <v>4080</v>
      </c>
      <c r="D675" s="8">
        <v>172.3</v>
      </c>
      <c r="E675">
        <v>10010</v>
      </c>
      <c r="F675">
        <v>869</v>
      </c>
      <c r="G675">
        <v>2884</v>
      </c>
      <c r="H675">
        <v>11.95</v>
      </c>
      <c r="I675">
        <v>22.75</v>
      </c>
      <c r="J675">
        <v>1304</v>
      </c>
      <c r="K675">
        <v>1419</v>
      </c>
      <c r="L675">
        <v>32.86</v>
      </c>
      <c r="N675" s="14">
        <f>B674/B675-1</f>
        <v>-4.7284711276687208E-2</v>
      </c>
      <c r="O675" s="14">
        <f>C674/C675-1</f>
        <v>-4.5588235294117596E-2</v>
      </c>
      <c r="P675" s="14">
        <f>D674/D675-1</f>
        <v>-4.9912942542077898E-2</v>
      </c>
    </row>
    <row r="676" spans="1:16">
      <c r="A676" s="83" t="s">
        <v>1040</v>
      </c>
      <c r="B676">
        <v>7149</v>
      </c>
      <c r="C676">
        <v>4195</v>
      </c>
      <c r="D676" s="8">
        <v>175.8</v>
      </c>
      <c r="E676">
        <v>10150</v>
      </c>
      <c r="F676">
        <v>894</v>
      </c>
      <c r="G676">
        <v>2949</v>
      </c>
      <c r="H676">
        <v>12.23</v>
      </c>
      <c r="I676">
        <v>23.62</v>
      </c>
      <c r="J676">
        <v>1321</v>
      </c>
      <c r="K676">
        <v>1429.6</v>
      </c>
      <c r="L676">
        <v>32.89</v>
      </c>
      <c r="N676" s="14">
        <f>B675/B676-1</f>
        <v>-2.3779549587354842E-2</v>
      </c>
      <c r="O676" s="14">
        <f>C675/C676-1</f>
        <v>-2.7413587604290801E-2</v>
      </c>
      <c r="P676" s="14">
        <f>D675/D676-1</f>
        <v>-1.9908987485779295E-2</v>
      </c>
    </row>
    <row r="677" spans="1:16">
      <c r="A677" s="83" t="s">
        <v>1039</v>
      </c>
      <c r="B677">
        <v>7199</v>
      </c>
      <c r="C677">
        <v>4198</v>
      </c>
      <c r="D677" s="8">
        <v>175.3</v>
      </c>
      <c r="E677">
        <v>10180</v>
      </c>
      <c r="F677">
        <v>896</v>
      </c>
      <c r="G677">
        <v>2985</v>
      </c>
      <c r="H677">
        <v>12.13</v>
      </c>
      <c r="I677">
        <v>23.39</v>
      </c>
      <c r="J677">
        <v>1320</v>
      </c>
      <c r="K677">
        <v>1409.5</v>
      </c>
      <c r="L677">
        <v>32.85</v>
      </c>
      <c r="N677" s="14">
        <f>B676/B677-1</f>
        <v>-6.9454090845950667E-3</v>
      </c>
      <c r="O677" s="14">
        <f>C676/C677-1</f>
        <v>-7.1462601238680978E-4</v>
      </c>
      <c r="P677" s="14">
        <f>D676/D677-1</f>
        <v>2.8522532800911993E-3</v>
      </c>
    </row>
    <row r="678" spans="1:16">
      <c r="A678" s="83" t="s">
        <v>1038</v>
      </c>
      <c r="B678">
        <v>7420</v>
      </c>
      <c r="C678">
        <v>4340</v>
      </c>
      <c r="D678" s="8">
        <v>182</v>
      </c>
      <c r="E678">
        <v>10510</v>
      </c>
      <c r="F678">
        <v>917</v>
      </c>
      <c r="G678">
        <v>3068</v>
      </c>
      <c r="H678">
        <v>12.3</v>
      </c>
      <c r="I678">
        <v>23.89</v>
      </c>
      <c r="J678">
        <v>1343</v>
      </c>
      <c r="K678">
        <v>1387.8</v>
      </c>
      <c r="L678">
        <v>32.729999999999997</v>
      </c>
      <c r="N678" s="14">
        <f>B677/B678-1</f>
        <v>-2.9784366576819377E-2</v>
      </c>
      <c r="O678" s="14">
        <f>C677/C678-1</f>
        <v>-3.271889400921657E-2</v>
      </c>
      <c r="P678" s="14">
        <f>D677/D678-1</f>
        <v>-3.6813186813186793E-2</v>
      </c>
    </row>
    <row r="679" spans="1:16">
      <c r="A679" s="83" t="s">
        <v>1037</v>
      </c>
      <c r="B679">
        <v>7375</v>
      </c>
      <c r="C679">
        <v>4308</v>
      </c>
      <c r="D679" s="8">
        <v>180.1</v>
      </c>
      <c r="E679">
        <v>10550</v>
      </c>
      <c r="F679">
        <v>897</v>
      </c>
      <c r="G679">
        <v>3024</v>
      </c>
      <c r="H679">
        <v>12.22</v>
      </c>
      <c r="I679">
        <v>23.58</v>
      </c>
      <c r="J679">
        <v>1329</v>
      </c>
      <c r="K679">
        <v>1356.8</v>
      </c>
      <c r="L679">
        <v>32.299999999999997</v>
      </c>
      <c r="N679" s="14">
        <f>B678/B679-1</f>
        <v>6.1016949152541411E-3</v>
      </c>
      <c r="O679" s="14">
        <f>C678/C679-1</f>
        <v>7.4280408542246601E-3</v>
      </c>
      <c r="P679" s="14">
        <f>D678/D679-1</f>
        <v>1.0549694614103267E-2</v>
      </c>
    </row>
    <row r="680" spans="1:16">
      <c r="A680" s="83" t="s">
        <v>1036</v>
      </c>
      <c r="B680">
        <v>7222</v>
      </c>
      <c r="C680">
        <v>4217</v>
      </c>
      <c r="D680" s="8">
        <v>177.3</v>
      </c>
      <c r="E680">
        <v>10300</v>
      </c>
      <c r="F680">
        <v>882</v>
      </c>
      <c r="G680">
        <v>3003</v>
      </c>
      <c r="H680">
        <v>12.06</v>
      </c>
      <c r="I680">
        <v>23.26</v>
      </c>
      <c r="J680">
        <v>1311</v>
      </c>
      <c r="K680">
        <v>1348.8</v>
      </c>
      <c r="L680">
        <v>31.9</v>
      </c>
      <c r="N680" s="14">
        <f>B679/B680-1</f>
        <v>2.1185267238992056E-2</v>
      </c>
      <c r="O680" s="14">
        <f>C679/C680-1</f>
        <v>2.1579321792743578E-2</v>
      </c>
      <c r="P680" s="14">
        <f>D679/D680-1</f>
        <v>1.5792442188381273E-2</v>
      </c>
    </row>
    <row r="681" spans="1:16">
      <c r="A681" s="83" t="s">
        <v>1035</v>
      </c>
      <c r="B681">
        <v>7086</v>
      </c>
      <c r="C681">
        <v>4151</v>
      </c>
      <c r="D681" s="8">
        <v>173.9</v>
      </c>
      <c r="E681">
        <v>10240</v>
      </c>
      <c r="F681">
        <v>868</v>
      </c>
      <c r="G681">
        <v>2954</v>
      </c>
      <c r="H681">
        <v>11.96</v>
      </c>
      <c r="I681">
        <v>23.16</v>
      </c>
      <c r="J681">
        <v>1276</v>
      </c>
      <c r="K681">
        <v>1336.8</v>
      </c>
      <c r="L681">
        <v>31.47</v>
      </c>
      <c r="N681" s="14">
        <f>B680/B681-1</f>
        <v>1.9192774484899866E-2</v>
      </c>
      <c r="O681" s="14">
        <f>C680/C681-1</f>
        <v>1.5899783184774696E-2</v>
      </c>
      <c r="P681" s="14">
        <f>D680/D681-1</f>
        <v>1.9551466359976954E-2</v>
      </c>
    </row>
    <row r="682" spans="1:16">
      <c r="A682" s="83" t="s">
        <v>1034</v>
      </c>
      <c r="B682">
        <v>7071</v>
      </c>
      <c r="C682">
        <v>4141</v>
      </c>
      <c r="D682" s="8">
        <v>174.2</v>
      </c>
      <c r="E682">
        <v>10090</v>
      </c>
      <c r="F682">
        <v>869</v>
      </c>
      <c r="G682">
        <v>2971</v>
      </c>
      <c r="H682">
        <v>11.8</v>
      </c>
      <c r="I682">
        <v>22.77</v>
      </c>
      <c r="J682">
        <v>1283</v>
      </c>
      <c r="K682">
        <v>1342.6</v>
      </c>
      <c r="L682">
        <v>31.84</v>
      </c>
      <c r="N682" s="14">
        <f>B681/B682-1</f>
        <v>2.1213406873143992E-3</v>
      </c>
      <c r="O682" s="14">
        <f>C681/C682-1</f>
        <v>2.414875633904856E-3</v>
      </c>
      <c r="P682" s="14">
        <f>D681/D682-1</f>
        <v>-1.7221584385762601E-3</v>
      </c>
    </row>
    <row r="683" spans="1:16">
      <c r="A683" s="83" t="s">
        <v>1033</v>
      </c>
      <c r="B683">
        <v>7082</v>
      </c>
      <c r="C683">
        <v>4148</v>
      </c>
      <c r="D683" s="8">
        <v>172.9</v>
      </c>
      <c r="E683">
        <v>10300</v>
      </c>
      <c r="F683">
        <v>880</v>
      </c>
      <c r="G683">
        <v>2920</v>
      </c>
      <c r="H683">
        <v>11.7</v>
      </c>
      <c r="I683">
        <v>22.99</v>
      </c>
      <c r="J683">
        <v>1293</v>
      </c>
      <c r="K683">
        <v>1362</v>
      </c>
      <c r="L683">
        <v>32.659999999999997</v>
      </c>
      <c r="N683" s="14">
        <f>B682/B683-1</f>
        <v>-1.5532335498447125E-3</v>
      </c>
      <c r="O683" s="14">
        <f>C682/C683-1</f>
        <v>-1.6875602700096026E-3</v>
      </c>
      <c r="P683" s="14">
        <f>D682/D683-1</f>
        <v>7.5187969924810361E-3</v>
      </c>
    </row>
    <row r="684" spans="1:16">
      <c r="A684" s="83" t="s">
        <v>1032</v>
      </c>
      <c r="B684">
        <v>6956</v>
      </c>
      <c r="C684">
        <v>4073</v>
      </c>
      <c r="D684" s="8">
        <v>170.7</v>
      </c>
      <c r="E684">
        <v>10080</v>
      </c>
      <c r="F684">
        <v>869</v>
      </c>
      <c r="G684">
        <v>2808</v>
      </c>
      <c r="H684">
        <v>11.7</v>
      </c>
      <c r="I684">
        <v>22.75</v>
      </c>
      <c r="J684">
        <v>1274</v>
      </c>
      <c r="K684">
        <v>1369.5</v>
      </c>
      <c r="L684">
        <v>34.090000000000003</v>
      </c>
      <c r="N684" s="14">
        <f>B683/B684-1</f>
        <v>1.8113858539390515E-2</v>
      </c>
      <c r="O684" s="14">
        <f>C683/C684-1</f>
        <v>1.8413945494721418E-2</v>
      </c>
      <c r="P684" s="14">
        <f>D683/D684-1</f>
        <v>1.2888107791447112E-2</v>
      </c>
    </row>
    <row r="685" spans="1:16">
      <c r="A685" s="83" t="s">
        <v>1031</v>
      </c>
      <c r="B685">
        <v>6914</v>
      </c>
      <c r="C685">
        <v>4054</v>
      </c>
      <c r="D685" s="8">
        <v>170.7</v>
      </c>
      <c r="E685">
        <v>10130</v>
      </c>
      <c r="F685">
        <v>851</v>
      </c>
      <c r="G685">
        <v>2807</v>
      </c>
      <c r="H685">
        <v>11.59</v>
      </c>
      <c r="I685">
        <v>22.28</v>
      </c>
      <c r="J685">
        <v>1258</v>
      </c>
      <c r="K685">
        <v>1405</v>
      </c>
      <c r="L685">
        <v>34.22</v>
      </c>
      <c r="N685" s="14">
        <f>B684/B685-1</f>
        <v>6.0746311831068045E-3</v>
      </c>
      <c r="O685" s="14">
        <f>C684/C685-1</f>
        <v>4.6867291563887914E-3</v>
      </c>
      <c r="P685" s="14">
        <f>D684/D685-1</f>
        <v>0</v>
      </c>
    </row>
    <row r="686" spans="1:16">
      <c r="A686" s="83" t="s">
        <v>1030</v>
      </c>
      <c r="B686">
        <v>7062</v>
      </c>
      <c r="C686">
        <v>4138</v>
      </c>
      <c r="D686" s="8">
        <v>173.2</v>
      </c>
      <c r="E686">
        <v>10150</v>
      </c>
      <c r="F686">
        <v>851</v>
      </c>
      <c r="G686">
        <v>2865</v>
      </c>
      <c r="H686">
        <v>11.56</v>
      </c>
      <c r="I686">
        <v>22.33</v>
      </c>
      <c r="J686">
        <v>1257</v>
      </c>
      <c r="K686">
        <v>1379.7</v>
      </c>
      <c r="L686">
        <v>33.869999999999997</v>
      </c>
      <c r="N686" s="14">
        <f>B685/B686-1</f>
        <v>-2.0957235910506911E-2</v>
      </c>
      <c r="O686" s="14">
        <f>C685/C686-1</f>
        <v>-2.0299661672305458E-2</v>
      </c>
      <c r="P686" s="14">
        <f>D685/D686-1</f>
        <v>-1.443418013856812E-2</v>
      </c>
    </row>
    <row r="687" spans="1:16">
      <c r="A687" s="83" t="s">
        <v>1029</v>
      </c>
      <c r="B687">
        <v>6992</v>
      </c>
      <c r="C687">
        <v>4094</v>
      </c>
      <c r="D687" s="8">
        <v>170.8</v>
      </c>
      <c r="E687">
        <v>9910</v>
      </c>
      <c r="F687">
        <v>831</v>
      </c>
      <c r="G687">
        <v>2822</v>
      </c>
      <c r="H687">
        <v>11.49</v>
      </c>
      <c r="I687">
        <v>22.15</v>
      </c>
      <c r="J687">
        <v>1244</v>
      </c>
      <c r="K687">
        <v>1375.2</v>
      </c>
      <c r="L687">
        <v>33.5</v>
      </c>
      <c r="N687" s="14">
        <f>B686/B687-1</f>
        <v>1.0011441647597152E-2</v>
      </c>
      <c r="O687" s="14">
        <f>C686/C687-1</f>
        <v>1.0747435271128536E-2</v>
      </c>
      <c r="P687" s="14">
        <f>D686/D687-1</f>
        <v>1.4051522248243353E-2</v>
      </c>
    </row>
    <row r="688" spans="1:16">
      <c r="A688" s="83" t="s">
        <v>1028</v>
      </c>
      <c r="B688">
        <v>7010</v>
      </c>
      <c r="C688">
        <v>4108</v>
      </c>
      <c r="D688" s="8">
        <v>172.1</v>
      </c>
      <c r="E688">
        <v>9850</v>
      </c>
      <c r="F688">
        <v>827</v>
      </c>
      <c r="G688">
        <v>2840</v>
      </c>
      <c r="H688">
        <v>11.37</v>
      </c>
      <c r="I688">
        <v>22.03</v>
      </c>
      <c r="J688">
        <v>1240</v>
      </c>
      <c r="K688">
        <v>1386.3</v>
      </c>
      <c r="L688">
        <v>33.549999999999997</v>
      </c>
      <c r="N688" s="14">
        <f>B687/B688-1</f>
        <v>-2.5677603423680528E-3</v>
      </c>
      <c r="O688" s="14">
        <f>C687/C688-1</f>
        <v>-3.4079844206426069E-3</v>
      </c>
      <c r="P688" s="14">
        <f>D687/D688-1</f>
        <v>-7.5537478210341291E-3</v>
      </c>
    </row>
    <row r="689" spans="1:16">
      <c r="A689" s="83" t="s">
        <v>1027</v>
      </c>
      <c r="B689">
        <v>6953</v>
      </c>
      <c r="C689">
        <v>4073</v>
      </c>
      <c r="D689" s="8">
        <v>170.3</v>
      </c>
      <c r="E689">
        <v>9780</v>
      </c>
      <c r="F689">
        <v>804</v>
      </c>
      <c r="G689">
        <v>2782</v>
      </c>
      <c r="H689">
        <v>11.35</v>
      </c>
      <c r="I689">
        <v>21.82</v>
      </c>
      <c r="J689">
        <v>1225</v>
      </c>
      <c r="K689">
        <v>1414.3</v>
      </c>
      <c r="L689">
        <v>33.81</v>
      </c>
      <c r="N689" s="14">
        <f>B688/B689-1</f>
        <v>8.1979001869696422E-3</v>
      </c>
      <c r="O689" s="14">
        <f>C688/C689-1</f>
        <v>8.5931745642033874E-3</v>
      </c>
      <c r="P689" s="14">
        <f>D688/D689-1</f>
        <v>1.0569583088666956E-2</v>
      </c>
    </row>
    <row r="690" spans="1:16">
      <c r="A690" s="83" t="s">
        <v>1026</v>
      </c>
      <c r="B690">
        <v>6841</v>
      </c>
      <c r="C690">
        <v>4015</v>
      </c>
      <c r="D690" s="8">
        <v>169.2</v>
      </c>
      <c r="E690">
        <v>9460</v>
      </c>
      <c r="F690">
        <v>793</v>
      </c>
      <c r="G690">
        <v>2737</v>
      </c>
      <c r="H690">
        <v>11.1</v>
      </c>
      <c r="I690">
        <v>21.51</v>
      </c>
      <c r="J690">
        <v>1189</v>
      </c>
      <c r="K690">
        <v>1364</v>
      </c>
      <c r="L690">
        <v>32.96</v>
      </c>
      <c r="N690" s="14">
        <f>B689/B690-1</f>
        <v>1.6371875456804519E-2</v>
      </c>
      <c r="O690" s="14">
        <f>C689/C690-1</f>
        <v>1.4445828144458384E-2</v>
      </c>
      <c r="P690" s="14">
        <f>D689/D690-1</f>
        <v>6.5011820330971304E-3</v>
      </c>
    </row>
    <row r="691" spans="1:16">
      <c r="A691" s="83" t="s">
        <v>1025</v>
      </c>
      <c r="B691">
        <v>6840</v>
      </c>
      <c r="C691">
        <v>4012</v>
      </c>
      <c r="D691" s="8">
        <v>170</v>
      </c>
      <c r="E691">
        <v>9410</v>
      </c>
      <c r="F691">
        <v>790</v>
      </c>
      <c r="G691">
        <v>2846</v>
      </c>
      <c r="H691">
        <v>11.13</v>
      </c>
      <c r="I691">
        <v>21.22</v>
      </c>
      <c r="J691">
        <v>1200</v>
      </c>
      <c r="K691">
        <v>1354</v>
      </c>
      <c r="L691">
        <v>31.88</v>
      </c>
      <c r="N691" s="14">
        <f>B690/B691-1</f>
        <v>1.461988304094497E-4</v>
      </c>
      <c r="O691" s="14">
        <f>C690/C691-1</f>
        <v>7.4775672981064467E-4</v>
      </c>
      <c r="P691" s="14">
        <f>D690/D691-1</f>
        <v>-4.7058823529412264E-3</v>
      </c>
    </row>
    <row r="692" spans="1:16">
      <c r="A692" s="83" t="s">
        <v>1024</v>
      </c>
      <c r="B692">
        <v>6710</v>
      </c>
      <c r="C692">
        <v>3948</v>
      </c>
      <c r="D692" s="8">
        <v>167.2</v>
      </c>
      <c r="E692">
        <v>9350</v>
      </c>
      <c r="F692">
        <v>783</v>
      </c>
      <c r="G692">
        <v>2822</v>
      </c>
      <c r="H692">
        <v>11.26</v>
      </c>
      <c r="I692">
        <v>21.64</v>
      </c>
      <c r="J692">
        <v>1199</v>
      </c>
      <c r="K692">
        <v>1368.5</v>
      </c>
      <c r="L692">
        <v>32.26</v>
      </c>
      <c r="N692" s="14">
        <f>B691/B692-1</f>
        <v>1.9374068554396384E-2</v>
      </c>
      <c r="O692" s="14">
        <f>C691/C692-1</f>
        <v>1.6210739614994862E-2</v>
      </c>
      <c r="P692" s="14">
        <f>D691/D692-1</f>
        <v>1.674641148325362E-2</v>
      </c>
    </row>
    <row r="693" spans="1:16">
      <c r="A693" s="83" t="s">
        <v>1023</v>
      </c>
      <c r="B693">
        <v>6755</v>
      </c>
      <c r="C693">
        <v>3960</v>
      </c>
      <c r="D693" s="8">
        <v>168.2</v>
      </c>
      <c r="E693">
        <v>9450</v>
      </c>
      <c r="F693">
        <v>818</v>
      </c>
      <c r="G693">
        <v>2876</v>
      </c>
      <c r="H693">
        <v>11.41</v>
      </c>
      <c r="I693">
        <v>21.8</v>
      </c>
      <c r="J693">
        <v>1226</v>
      </c>
      <c r="K693">
        <v>1394</v>
      </c>
      <c r="L693">
        <v>31.85</v>
      </c>
      <c r="N693" s="14">
        <f>B692/B693-1</f>
        <v>-6.6617320503330468E-3</v>
      </c>
      <c r="O693" s="14">
        <f>C692/C693-1</f>
        <v>-3.0303030303030498E-3</v>
      </c>
      <c r="P693" s="14">
        <f>D692/D693-1</f>
        <v>-5.9453032104637149E-3</v>
      </c>
    </row>
    <row r="694" spans="1:16">
      <c r="A694" s="83" t="s">
        <v>1022</v>
      </c>
      <c r="B694">
        <v>6613</v>
      </c>
      <c r="C694">
        <v>3870</v>
      </c>
      <c r="D694" s="8">
        <v>164.8</v>
      </c>
      <c r="E694">
        <v>9300</v>
      </c>
      <c r="F694">
        <v>825</v>
      </c>
      <c r="G694">
        <v>2845</v>
      </c>
      <c r="H694">
        <v>11.11</v>
      </c>
      <c r="I694">
        <v>21.18</v>
      </c>
      <c r="J694">
        <v>1183</v>
      </c>
      <c r="K694">
        <v>1358.7</v>
      </c>
      <c r="L694">
        <v>31.22</v>
      </c>
      <c r="N694" s="14">
        <f>B693/B694-1</f>
        <v>2.1472856494783032E-2</v>
      </c>
      <c r="O694" s="14">
        <f>C693/C694-1</f>
        <v>2.3255813953488413E-2</v>
      </c>
      <c r="P694" s="14">
        <f>D693/D694-1</f>
        <v>2.0631067961164984E-2</v>
      </c>
    </row>
    <row r="695" spans="1:16">
      <c r="A695" s="83" t="s">
        <v>1021</v>
      </c>
      <c r="B695">
        <v>6606</v>
      </c>
      <c r="C695">
        <v>3873</v>
      </c>
      <c r="D695" s="8">
        <v>163.69999999999999</v>
      </c>
      <c r="E695">
        <v>9310</v>
      </c>
      <c r="F695">
        <v>810</v>
      </c>
      <c r="G695">
        <v>2874</v>
      </c>
      <c r="H695">
        <v>11.15</v>
      </c>
      <c r="I695">
        <v>20.86</v>
      </c>
      <c r="J695">
        <v>1183</v>
      </c>
      <c r="K695">
        <v>1327</v>
      </c>
      <c r="L695">
        <v>30.55</v>
      </c>
      <c r="N695" s="14">
        <f>B694/B695-1</f>
        <v>1.0596427490161542E-3</v>
      </c>
      <c r="O695" s="14">
        <f>C694/C695-1</f>
        <v>-7.7459333849727585E-4</v>
      </c>
      <c r="P695" s="14">
        <f>D694/D695-1</f>
        <v>6.7196090409287201E-3</v>
      </c>
    </row>
    <row r="696" spans="1:16">
      <c r="A696" s="83" t="s">
        <v>1020</v>
      </c>
      <c r="B696">
        <v>6487</v>
      </c>
      <c r="C696">
        <v>3806</v>
      </c>
      <c r="D696" s="8">
        <v>160.6</v>
      </c>
      <c r="E696">
        <v>9170</v>
      </c>
      <c r="F696">
        <v>808</v>
      </c>
      <c r="G696">
        <v>2842</v>
      </c>
      <c r="H696">
        <v>11.15</v>
      </c>
      <c r="I696">
        <v>20.75</v>
      </c>
      <c r="J696">
        <v>1176</v>
      </c>
      <c r="K696">
        <v>1368</v>
      </c>
      <c r="L696">
        <v>31.47</v>
      </c>
      <c r="N696" s="14">
        <f>B695/B696-1</f>
        <v>1.834438106983205E-2</v>
      </c>
      <c r="O696" s="14">
        <f>C695/C696-1</f>
        <v>1.7603783499737347E-2</v>
      </c>
      <c r="P696" s="14">
        <f>D695/D696-1</f>
        <v>1.9302615193026007E-2</v>
      </c>
    </row>
    <row r="697" spans="1:16">
      <c r="A697" s="83" t="s">
        <v>1019</v>
      </c>
      <c r="B697">
        <v>6295</v>
      </c>
      <c r="C697">
        <v>3689</v>
      </c>
      <c r="D697" s="8">
        <v>155.6</v>
      </c>
      <c r="E697">
        <v>8930</v>
      </c>
      <c r="F697">
        <v>773</v>
      </c>
      <c r="G697">
        <v>2785</v>
      </c>
      <c r="H697">
        <v>10.96</v>
      </c>
      <c r="I697">
        <v>20.03</v>
      </c>
      <c r="J697">
        <v>1165</v>
      </c>
      <c r="K697">
        <v>1345</v>
      </c>
      <c r="L697">
        <v>31.06</v>
      </c>
      <c r="N697" s="14">
        <f>B696/B697-1</f>
        <v>3.0500397140587721E-2</v>
      </c>
      <c r="O697" s="14">
        <f>C696/C697-1</f>
        <v>3.1715912171320193E-2</v>
      </c>
      <c r="P697" s="14">
        <f>D696/D697-1</f>
        <v>3.2133676092545027E-2</v>
      </c>
    </row>
    <row r="698" spans="1:16">
      <c r="A698" s="83" t="s">
        <v>1018</v>
      </c>
      <c r="B698">
        <v>6217</v>
      </c>
      <c r="C698">
        <v>3642</v>
      </c>
      <c r="D698" s="8">
        <v>153.69999999999999</v>
      </c>
      <c r="E698">
        <v>8760</v>
      </c>
      <c r="F698">
        <v>779</v>
      </c>
      <c r="G698">
        <v>2733</v>
      </c>
      <c r="H698">
        <v>10.81</v>
      </c>
      <c r="I698">
        <v>19.95</v>
      </c>
      <c r="J698">
        <v>1146</v>
      </c>
      <c r="K698">
        <v>1317</v>
      </c>
      <c r="L698">
        <v>30.77</v>
      </c>
      <c r="N698" s="14">
        <f>B697/B698-1</f>
        <v>1.2546244169213461E-2</v>
      </c>
      <c r="O698" s="14">
        <f>C697/C698-1</f>
        <v>1.2904997254255868E-2</v>
      </c>
      <c r="P698" s="14">
        <f>D697/D698-1</f>
        <v>1.2361743656473578E-2</v>
      </c>
    </row>
    <row r="699" spans="1:16">
      <c r="A699" s="83" t="s">
        <v>1017</v>
      </c>
      <c r="B699">
        <v>6291</v>
      </c>
      <c r="C699">
        <v>3693</v>
      </c>
      <c r="D699" s="8">
        <v>156.19999999999999</v>
      </c>
      <c r="E699">
        <v>8810</v>
      </c>
      <c r="F699">
        <v>778</v>
      </c>
      <c r="G699">
        <v>2793</v>
      </c>
      <c r="H699">
        <v>10.83</v>
      </c>
      <c r="I699">
        <v>20.12</v>
      </c>
      <c r="J699">
        <v>1149</v>
      </c>
      <c r="K699">
        <v>1297</v>
      </c>
      <c r="L699">
        <v>30.91</v>
      </c>
      <c r="N699" s="14">
        <f>B698/B699-1</f>
        <v>-1.1762835797170523E-2</v>
      </c>
      <c r="O699" s="14">
        <f>C698/C699-1</f>
        <v>-1.380991064175463E-2</v>
      </c>
      <c r="P699" s="14">
        <f>D698/D699-1</f>
        <v>-1.6005121638924424E-2</v>
      </c>
    </row>
    <row r="700" spans="1:16">
      <c r="A700" s="83" t="s">
        <v>1016</v>
      </c>
      <c r="B700">
        <v>6211</v>
      </c>
      <c r="C700">
        <v>3641</v>
      </c>
      <c r="D700" s="8">
        <v>155</v>
      </c>
      <c r="E700">
        <v>8720</v>
      </c>
      <c r="F700">
        <v>775</v>
      </c>
      <c r="G700">
        <v>2757</v>
      </c>
      <c r="H700">
        <v>10.68</v>
      </c>
      <c r="I700">
        <v>19.64</v>
      </c>
      <c r="J700">
        <v>1126</v>
      </c>
      <c r="K700">
        <v>1275</v>
      </c>
      <c r="L700">
        <v>31.46</v>
      </c>
      <c r="N700" s="14">
        <f>B699/B700-1</f>
        <v>1.288037353083249E-2</v>
      </c>
      <c r="O700" s="14">
        <f>C699/C700-1</f>
        <v>1.4281790716835996E-2</v>
      </c>
      <c r="P700" s="14">
        <f>D699/D700-1</f>
        <v>7.7419354838708099E-3</v>
      </c>
    </row>
    <row r="701" spans="1:16">
      <c r="A701" s="83" t="s">
        <v>1015</v>
      </c>
      <c r="B701">
        <v>6205</v>
      </c>
      <c r="C701">
        <v>3644</v>
      </c>
      <c r="D701" s="8">
        <v>156.1</v>
      </c>
      <c r="E701">
        <v>8680</v>
      </c>
      <c r="F701">
        <v>770</v>
      </c>
      <c r="G701">
        <v>2780</v>
      </c>
      <c r="H701">
        <v>10.44</v>
      </c>
      <c r="I701">
        <v>18.86</v>
      </c>
      <c r="J701">
        <v>1110</v>
      </c>
      <c r="K701">
        <v>1245</v>
      </c>
      <c r="L701">
        <v>31.52</v>
      </c>
      <c r="N701" s="14">
        <f>B700/B701-1</f>
        <v>9.6696212731672837E-4</v>
      </c>
      <c r="O701" s="14">
        <f>C700/C701-1</f>
        <v>-8.2327113062563573E-4</v>
      </c>
      <c r="P701" s="14">
        <f>D700/D701-1</f>
        <v>-7.0467648942984518E-3</v>
      </c>
    </row>
    <row r="702" spans="1:16">
      <c r="A702" s="83" t="s">
        <v>1014</v>
      </c>
      <c r="B702">
        <v>6139</v>
      </c>
      <c r="C702">
        <v>3597</v>
      </c>
      <c r="D702" s="8">
        <v>154</v>
      </c>
      <c r="E702">
        <v>8510</v>
      </c>
      <c r="F702">
        <v>766</v>
      </c>
      <c r="G702">
        <v>2746</v>
      </c>
      <c r="H702">
        <v>10.39</v>
      </c>
      <c r="I702">
        <v>18.579999999999998</v>
      </c>
      <c r="J702">
        <v>1105</v>
      </c>
      <c r="K702">
        <v>1247.5</v>
      </c>
      <c r="L702">
        <v>31.22</v>
      </c>
      <c r="N702" s="14">
        <f>B701/B702-1</f>
        <v>1.0750936634631003E-2</v>
      </c>
      <c r="O702" s="14">
        <f>C701/C702-1</f>
        <v>1.3066444259104859E-2</v>
      </c>
      <c r="P702" s="14">
        <f>D701/D702-1</f>
        <v>1.3636363636363669E-2</v>
      </c>
    </row>
    <row r="703" spans="1:16">
      <c r="A703" s="83" t="s">
        <v>1013</v>
      </c>
      <c r="B703">
        <v>5960</v>
      </c>
      <c r="C703">
        <v>3489</v>
      </c>
      <c r="D703" s="8">
        <v>149.69999999999999</v>
      </c>
      <c r="E703">
        <v>8120</v>
      </c>
      <c r="F703">
        <v>734</v>
      </c>
      <c r="G703">
        <v>2630</v>
      </c>
      <c r="H703">
        <v>10.11</v>
      </c>
      <c r="I703">
        <v>17.850000000000001</v>
      </c>
      <c r="J703">
        <v>1065</v>
      </c>
      <c r="K703">
        <v>1237</v>
      </c>
      <c r="L703">
        <v>31.26</v>
      </c>
      <c r="N703" s="14">
        <f>B702/B703-1</f>
        <v>3.0033557046979853E-2</v>
      </c>
      <c r="O703" s="14">
        <f>C702/C703-1</f>
        <v>3.095442820292349E-2</v>
      </c>
      <c r="P703" s="14">
        <f>D702/D703-1</f>
        <v>2.8724114896459652E-2</v>
      </c>
    </row>
    <row r="704" spans="1:16">
      <c r="A704" s="83" t="s">
        <v>1012</v>
      </c>
      <c r="B704">
        <v>6014</v>
      </c>
      <c r="C704">
        <v>3521</v>
      </c>
      <c r="D704" s="8">
        <v>150.9</v>
      </c>
      <c r="E704">
        <v>8190</v>
      </c>
      <c r="F704">
        <v>742</v>
      </c>
      <c r="G704">
        <v>2644</v>
      </c>
      <c r="H704">
        <v>10.199999999999999</v>
      </c>
      <c r="I704">
        <v>18.149999999999999</v>
      </c>
      <c r="J704">
        <v>1072</v>
      </c>
      <c r="K704">
        <v>1228</v>
      </c>
      <c r="L704">
        <v>31.12</v>
      </c>
      <c r="N704" s="14">
        <f>B703/B704-1</f>
        <v>-8.9790488859328166E-3</v>
      </c>
      <c r="O704" s="14">
        <f>C703/C704-1</f>
        <v>-9.088327179778477E-3</v>
      </c>
      <c r="P704" s="14">
        <f>D703/D704-1</f>
        <v>-7.9522862823062646E-3</v>
      </c>
    </row>
    <row r="705" spans="1:16">
      <c r="A705" s="83" t="s">
        <v>1011</v>
      </c>
      <c r="B705">
        <v>6127</v>
      </c>
      <c r="C705">
        <v>3582</v>
      </c>
      <c r="D705" s="8">
        <v>154.19999999999999</v>
      </c>
      <c r="E705">
        <v>8270</v>
      </c>
      <c r="F705">
        <v>746</v>
      </c>
      <c r="G705">
        <v>2709</v>
      </c>
      <c r="H705">
        <v>10.34</v>
      </c>
      <c r="I705">
        <v>18.25</v>
      </c>
      <c r="J705">
        <v>1079</v>
      </c>
      <c r="K705">
        <v>1215</v>
      </c>
      <c r="L705">
        <v>30.54</v>
      </c>
      <c r="N705" s="14">
        <f>B704/B705-1</f>
        <v>-1.8442957401664795E-2</v>
      </c>
      <c r="O705" s="14">
        <f>C704/C705-1</f>
        <v>-1.7029592406476834E-2</v>
      </c>
      <c r="P705" s="14">
        <f>D704/D705-1</f>
        <v>-2.1400778210116655E-2</v>
      </c>
    </row>
    <row r="706" spans="1:16">
      <c r="A706" s="83" t="s">
        <v>1010</v>
      </c>
      <c r="B706">
        <v>6272</v>
      </c>
      <c r="C706">
        <v>3670</v>
      </c>
      <c r="D706" s="8">
        <v>157.19999999999999</v>
      </c>
      <c r="E706">
        <v>8580</v>
      </c>
      <c r="F706">
        <v>769</v>
      </c>
      <c r="G706">
        <v>2779</v>
      </c>
      <c r="H706">
        <v>10.53</v>
      </c>
      <c r="I706">
        <v>18.79</v>
      </c>
      <c r="J706">
        <v>1122</v>
      </c>
      <c r="K706">
        <v>1205.5</v>
      </c>
      <c r="L706">
        <v>29.2</v>
      </c>
      <c r="N706" s="14">
        <f>B705/B706-1</f>
        <v>-2.3118622448979553E-2</v>
      </c>
      <c r="O706" s="14">
        <f>C705/C706-1</f>
        <v>-2.3978201634877405E-2</v>
      </c>
      <c r="P706" s="14">
        <f>D705/D706-1</f>
        <v>-1.9083969465648831E-2</v>
      </c>
    </row>
    <row r="707" spans="1:16">
      <c r="A707" s="83" t="s">
        <v>1009</v>
      </c>
      <c r="B707">
        <v>6142</v>
      </c>
      <c r="C707">
        <v>3604</v>
      </c>
      <c r="D707" s="8">
        <v>154.1</v>
      </c>
      <c r="E707">
        <v>8370</v>
      </c>
      <c r="F707">
        <v>765</v>
      </c>
      <c r="G707">
        <v>2742</v>
      </c>
      <c r="H707">
        <v>10.43</v>
      </c>
      <c r="I707">
        <v>18.48</v>
      </c>
      <c r="J707">
        <v>1102</v>
      </c>
      <c r="K707">
        <v>1181</v>
      </c>
      <c r="L707">
        <v>28.95</v>
      </c>
      <c r="N707" s="14">
        <f>B706/B707-1</f>
        <v>2.116574405731031E-2</v>
      </c>
      <c r="O707" s="14">
        <f>C706/C707-1</f>
        <v>1.8312985571587115E-2</v>
      </c>
      <c r="P707" s="14">
        <f>D706/D707-1</f>
        <v>2.0116807268007797E-2</v>
      </c>
    </row>
    <row r="708" spans="1:16">
      <c r="A708" s="83" t="s">
        <v>1008</v>
      </c>
      <c r="B708">
        <v>6173</v>
      </c>
      <c r="C708">
        <v>3615</v>
      </c>
      <c r="D708" s="8">
        <v>154.5</v>
      </c>
      <c r="E708">
        <v>8500</v>
      </c>
      <c r="F708">
        <v>786</v>
      </c>
      <c r="G708">
        <v>2719</v>
      </c>
      <c r="H708">
        <v>10.34</v>
      </c>
      <c r="I708">
        <v>18.54</v>
      </c>
      <c r="J708">
        <v>1103</v>
      </c>
      <c r="K708">
        <v>1190</v>
      </c>
      <c r="L708">
        <v>29.85</v>
      </c>
      <c r="N708" s="14">
        <f>B707/B708-1</f>
        <v>-5.0218694313948209E-3</v>
      </c>
      <c r="O708" s="14">
        <f>C707/C708-1</f>
        <v>-3.0428769017980528E-3</v>
      </c>
      <c r="P708" s="14">
        <f>D707/D708-1</f>
        <v>-2.5889967637541256E-3</v>
      </c>
    </row>
    <row r="709" spans="1:16">
      <c r="A709" s="83" t="s">
        <v>1007</v>
      </c>
      <c r="B709">
        <v>6033</v>
      </c>
      <c r="C709">
        <v>3541</v>
      </c>
      <c r="D709" s="8">
        <v>150.9</v>
      </c>
      <c r="E709">
        <v>8140</v>
      </c>
      <c r="F709">
        <v>775</v>
      </c>
      <c r="G709">
        <v>2646</v>
      </c>
      <c r="H709">
        <v>10.18</v>
      </c>
      <c r="I709">
        <v>18.21</v>
      </c>
      <c r="J709">
        <v>1065</v>
      </c>
      <c r="K709">
        <v>1192</v>
      </c>
      <c r="L709">
        <v>29.61</v>
      </c>
      <c r="N709" s="14">
        <f>B708/B709-1</f>
        <v>2.3205701972484727E-2</v>
      </c>
      <c r="O709" s="14">
        <f>C708/C709-1</f>
        <v>2.0898051397910233E-2</v>
      </c>
      <c r="P709" s="14">
        <f>D708/D709-1</f>
        <v>2.385685884691835E-2</v>
      </c>
    </row>
    <row r="710" spans="1:16">
      <c r="A710" s="83" t="s">
        <v>1006</v>
      </c>
      <c r="B710">
        <v>6066</v>
      </c>
      <c r="C710">
        <v>3556</v>
      </c>
      <c r="D710" s="8">
        <v>152.5</v>
      </c>
      <c r="E710">
        <v>8220</v>
      </c>
      <c r="F710">
        <v>773</v>
      </c>
      <c r="G710">
        <v>2681</v>
      </c>
      <c r="H710">
        <v>10.130000000000001</v>
      </c>
      <c r="I710">
        <v>17.940000000000001</v>
      </c>
      <c r="J710">
        <v>1078</v>
      </c>
      <c r="K710">
        <v>1210.5</v>
      </c>
      <c r="L710">
        <v>30.75</v>
      </c>
      <c r="N710" s="14">
        <f>B709/B710-1</f>
        <v>-5.4401582591493414E-3</v>
      </c>
      <c r="O710" s="14">
        <f>C709/C710-1</f>
        <v>-4.2182227221597701E-3</v>
      </c>
      <c r="P710" s="14">
        <f>D709/D710-1</f>
        <v>-1.0491803278688483E-2</v>
      </c>
    </row>
    <row r="711" spans="1:16">
      <c r="A711" s="83" t="s">
        <v>1005</v>
      </c>
      <c r="B711">
        <v>5834</v>
      </c>
      <c r="C711">
        <v>3420</v>
      </c>
      <c r="D711" s="8">
        <v>146.69999999999999</v>
      </c>
      <c r="E711">
        <v>7830</v>
      </c>
      <c r="F711">
        <v>726</v>
      </c>
      <c r="G711">
        <v>2522</v>
      </c>
      <c r="H711">
        <v>9.6300000000000008</v>
      </c>
      <c r="I711">
        <v>17.149999999999999</v>
      </c>
      <c r="J711">
        <v>1023</v>
      </c>
      <c r="K711">
        <v>1209</v>
      </c>
      <c r="L711">
        <v>30.82</v>
      </c>
      <c r="N711" s="14">
        <f>B710/B711-1</f>
        <v>3.9766883784710272E-2</v>
      </c>
      <c r="O711" s="14">
        <f>C710/C711-1</f>
        <v>3.9766081871345005E-2</v>
      </c>
      <c r="P711" s="14">
        <f>D710/D711-1</f>
        <v>3.9536468984321838E-2</v>
      </c>
    </row>
    <row r="712" spans="1:16">
      <c r="A712" s="83" t="s">
        <v>1004</v>
      </c>
      <c r="B712">
        <v>6083</v>
      </c>
      <c r="C712">
        <v>3559</v>
      </c>
      <c r="D712" s="8">
        <v>152</v>
      </c>
      <c r="E712">
        <v>8160</v>
      </c>
      <c r="F712">
        <v>752</v>
      </c>
      <c r="G712">
        <v>2629</v>
      </c>
      <c r="H712">
        <v>10.16</v>
      </c>
      <c r="I712">
        <v>18.41</v>
      </c>
      <c r="J712">
        <v>1077</v>
      </c>
      <c r="K712">
        <v>1255.5</v>
      </c>
      <c r="L712">
        <v>32.78</v>
      </c>
      <c r="N712" s="14">
        <f>B711/B712-1</f>
        <v>-4.0933749794509255E-2</v>
      </c>
      <c r="O712" s="14">
        <f>C711/C712-1</f>
        <v>-3.905591458274793E-2</v>
      </c>
      <c r="P712" s="14">
        <f>D711/D712-1</f>
        <v>-3.486842105263166E-2</v>
      </c>
    </row>
    <row r="713" spans="1:16">
      <c r="A713" s="83" t="s">
        <v>1003</v>
      </c>
      <c r="B713">
        <v>6213</v>
      </c>
      <c r="C713">
        <v>3645</v>
      </c>
      <c r="D713" s="8">
        <v>155</v>
      </c>
      <c r="E713">
        <v>8460</v>
      </c>
      <c r="F713">
        <v>777</v>
      </c>
      <c r="G713">
        <v>2737</v>
      </c>
      <c r="H713">
        <v>10.41</v>
      </c>
      <c r="I713">
        <v>19.05</v>
      </c>
      <c r="J713">
        <v>1118</v>
      </c>
      <c r="K713">
        <v>1257</v>
      </c>
      <c r="L713">
        <v>32.75</v>
      </c>
      <c r="N713" s="14">
        <f>B712/B713-1</f>
        <v>-2.0923869306293308E-2</v>
      </c>
      <c r="O713" s="14">
        <f>C712/C713-1</f>
        <v>-2.3593964334705064E-2</v>
      </c>
      <c r="P713" s="14">
        <f>D712/D713-1</f>
        <v>-1.9354838709677469E-2</v>
      </c>
    </row>
    <row r="714" spans="1:16">
      <c r="A714" s="83" t="s">
        <v>1002</v>
      </c>
      <c r="B714">
        <v>6051</v>
      </c>
      <c r="C714">
        <v>3546</v>
      </c>
      <c r="D714" s="8">
        <v>151.1</v>
      </c>
      <c r="E714">
        <v>8240</v>
      </c>
      <c r="F714">
        <v>764</v>
      </c>
      <c r="G714">
        <v>2638</v>
      </c>
      <c r="H714">
        <v>10.14</v>
      </c>
      <c r="I714">
        <v>18.3</v>
      </c>
      <c r="J714">
        <v>1092</v>
      </c>
      <c r="K714">
        <v>1228</v>
      </c>
      <c r="L714">
        <v>32.659999999999997</v>
      </c>
      <c r="N714" s="14">
        <f>B713/B714-1</f>
        <v>2.6772434308378834E-2</v>
      </c>
      <c r="O714" s="14">
        <f>C713/C714-1</f>
        <v>2.7918781725888353E-2</v>
      </c>
      <c r="P714" s="14">
        <f>D713/D714-1</f>
        <v>2.5810721376571921E-2</v>
      </c>
    </row>
    <row r="715" spans="1:16">
      <c r="A715" s="83" t="s">
        <v>1001</v>
      </c>
      <c r="B715">
        <v>5933</v>
      </c>
      <c r="C715">
        <v>3484</v>
      </c>
      <c r="D715" s="8">
        <v>149.4</v>
      </c>
      <c r="E715">
        <v>7940</v>
      </c>
      <c r="F715">
        <v>746</v>
      </c>
      <c r="G715">
        <v>2554</v>
      </c>
      <c r="H715">
        <v>9.99</v>
      </c>
      <c r="I715">
        <v>18.45</v>
      </c>
      <c r="J715">
        <v>1065</v>
      </c>
      <c r="K715">
        <v>1220</v>
      </c>
      <c r="L715">
        <v>32.28</v>
      </c>
      <c r="N715" s="14">
        <f>B714/B715-1</f>
        <v>1.9888757795381684E-2</v>
      </c>
      <c r="O715" s="14">
        <f>C714/C715-1</f>
        <v>1.7795637198622316E-2</v>
      </c>
      <c r="P715" s="14">
        <f>D714/D715-1</f>
        <v>1.1378848728246238E-2</v>
      </c>
    </row>
    <row r="716" spans="1:16">
      <c r="A716" s="83" t="s">
        <v>1000</v>
      </c>
      <c r="B716">
        <v>5927</v>
      </c>
      <c r="C716">
        <v>3488</v>
      </c>
      <c r="D716" s="8">
        <v>150.1</v>
      </c>
      <c r="E716">
        <v>7960</v>
      </c>
      <c r="F716">
        <v>742</v>
      </c>
      <c r="G716">
        <v>2614</v>
      </c>
      <c r="H716">
        <v>10.210000000000001</v>
      </c>
      <c r="I716">
        <v>18.54</v>
      </c>
      <c r="J716">
        <v>1089</v>
      </c>
      <c r="K716">
        <v>1214</v>
      </c>
      <c r="L716">
        <v>31.35</v>
      </c>
      <c r="N716" s="14">
        <f>B715/B716-1</f>
        <v>1.0123165176312288E-3</v>
      </c>
      <c r="O716" s="14">
        <f>C715/C716-1</f>
        <v>-1.1467889908256534E-3</v>
      </c>
      <c r="P716" s="14">
        <f>D715/D716-1</f>
        <v>-4.663557628247772E-3</v>
      </c>
    </row>
    <row r="717" spans="1:16">
      <c r="A717" s="83" t="s">
        <v>999</v>
      </c>
      <c r="B717">
        <v>5829</v>
      </c>
      <c r="C717">
        <v>3425</v>
      </c>
      <c r="D717" s="8">
        <v>147.5</v>
      </c>
      <c r="E717">
        <v>7790</v>
      </c>
      <c r="F717">
        <v>725</v>
      </c>
      <c r="G717">
        <v>2574</v>
      </c>
      <c r="H717">
        <v>10.08</v>
      </c>
      <c r="I717">
        <v>18.079999999999998</v>
      </c>
      <c r="J717">
        <v>1088</v>
      </c>
      <c r="K717">
        <v>1180</v>
      </c>
      <c r="L717">
        <v>30.3</v>
      </c>
      <c r="N717" s="14">
        <f>B716/B717-1</f>
        <v>1.6812489277749254E-2</v>
      </c>
      <c r="O717" s="14">
        <f>C716/C717-1</f>
        <v>1.8394160583941499E-2</v>
      </c>
      <c r="P717" s="14">
        <f>D716/D717-1</f>
        <v>1.7627118644067741E-2</v>
      </c>
    </row>
    <row r="718" spans="1:16">
      <c r="A718" s="83" t="s">
        <v>998</v>
      </c>
      <c r="B718">
        <v>6066</v>
      </c>
      <c r="C718">
        <v>3559</v>
      </c>
      <c r="D718" s="8">
        <v>153.30000000000001</v>
      </c>
      <c r="E718">
        <v>8290</v>
      </c>
      <c r="F718">
        <v>772</v>
      </c>
      <c r="G718">
        <v>2634</v>
      </c>
      <c r="H718">
        <v>10.58</v>
      </c>
      <c r="I718">
        <v>18.93</v>
      </c>
      <c r="J718">
        <v>1136</v>
      </c>
      <c r="K718">
        <v>1230</v>
      </c>
      <c r="L718">
        <v>31.85</v>
      </c>
      <c r="N718" s="14">
        <f>B717/B718-1</f>
        <v>-3.9070227497527199E-2</v>
      </c>
      <c r="O718" s="14">
        <f>C717/C718-1</f>
        <v>-3.7651025568980034E-2</v>
      </c>
      <c r="P718" s="14">
        <f>D717/D718-1</f>
        <v>-3.7834311806914656E-2</v>
      </c>
    </row>
    <row r="719" spans="1:16">
      <c r="A719" s="83" t="s">
        <v>997</v>
      </c>
      <c r="B719">
        <v>5748</v>
      </c>
      <c r="C719">
        <v>3359</v>
      </c>
      <c r="D719" s="8">
        <v>145.19999999999999</v>
      </c>
      <c r="E719">
        <v>7640</v>
      </c>
      <c r="F719">
        <v>747</v>
      </c>
      <c r="G719">
        <v>2500</v>
      </c>
      <c r="H719">
        <v>10.39</v>
      </c>
      <c r="I719">
        <v>18.53</v>
      </c>
      <c r="J719">
        <v>1111</v>
      </c>
      <c r="K719">
        <v>1209</v>
      </c>
      <c r="L719">
        <v>30.4</v>
      </c>
      <c r="N719" s="14">
        <f>B718/B719-1</f>
        <v>5.5323590814196244E-2</v>
      </c>
      <c r="O719" s="14">
        <f>C718/C719-1</f>
        <v>5.9541530217326555E-2</v>
      </c>
      <c r="P719" s="14">
        <f>D718/D719-1</f>
        <v>5.5785123966942241E-2</v>
      </c>
    </row>
    <row r="720" spans="1:16">
      <c r="A720" s="83" t="s">
        <v>996</v>
      </c>
      <c r="B720">
        <v>6136</v>
      </c>
      <c r="C720">
        <v>3668</v>
      </c>
      <c r="D720" s="8">
        <v>155.30000000000001</v>
      </c>
      <c r="E720">
        <v>8360</v>
      </c>
      <c r="F720">
        <v>803</v>
      </c>
      <c r="G720">
        <v>2817</v>
      </c>
      <c r="H720">
        <v>11.08</v>
      </c>
      <c r="I720">
        <v>20.100000000000001</v>
      </c>
      <c r="J720">
        <v>1187</v>
      </c>
      <c r="K720">
        <v>1179</v>
      </c>
      <c r="L720">
        <v>28.6</v>
      </c>
      <c r="N720" s="14">
        <f>B719/B720-1</f>
        <v>-6.3233376792698803E-2</v>
      </c>
      <c r="O720" s="14">
        <f>C719/C720-1</f>
        <v>-8.4242093784078542E-2</v>
      </c>
      <c r="P720" s="14">
        <f>D719/D720-1</f>
        <v>-6.5035415325177204E-2</v>
      </c>
    </row>
    <row r="721" spans="1:16">
      <c r="A721" s="83" t="s">
        <v>995</v>
      </c>
      <c r="B721">
        <v>6271</v>
      </c>
      <c r="C721">
        <v>3764</v>
      </c>
      <c r="D721" s="8">
        <v>158.69999999999999</v>
      </c>
      <c r="E721">
        <v>8540</v>
      </c>
      <c r="F721">
        <v>840</v>
      </c>
      <c r="G721">
        <v>2918</v>
      </c>
      <c r="H721">
        <v>11.14</v>
      </c>
      <c r="I721">
        <v>20.38</v>
      </c>
      <c r="J721">
        <v>1217</v>
      </c>
      <c r="K721">
        <v>1155</v>
      </c>
      <c r="L721">
        <v>27.83</v>
      </c>
      <c r="N721" s="14">
        <f>B720/B721-1</f>
        <v>-2.1527667038749754E-2</v>
      </c>
      <c r="O721" s="14">
        <f>C720/C721-1</f>
        <v>-2.5504782146652527E-2</v>
      </c>
      <c r="P721" s="14">
        <f>D720/D721-1</f>
        <v>-2.1424070573408782E-2</v>
      </c>
    </row>
    <row r="722" spans="1:16">
      <c r="A722" s="83" t="s">
        <v>994</v>
      </c>
      <c r="B722">
        <v>6179</v>
      </c>
      <c r="C722">
        <v>3728</v>
      </c>
      <c r="D722" s="8">
        <v>157.5</v>
      </c>
      <c r="E722">
        <v>8390</v>
      </c>
      <c r="F722">
        <v>838</v>
      </c>
      <c r="G722">
        <v>2950</v>
      </c>
      <c r="H722">
        <v>11</v>
      </c>
      <c r="I722">
        <v>20.05</v>
      </c>
      <c r="J722">
        <v>1192</v>
      </c>
      <c r="K722">
        <v>1135.5999999999999</v>
      </c>
      <c r="L722">
        <v>27.13</v>
      </c>
      <c r="N722" s="14">
        <f>B721/B722-1</f>
        <v>1.4889140637643683E-2</v>
      </c>
      <c r="O722" s="14">
        <f>C721/C722-1</f>
        <v>9.65665236051505E-3</v>
      </c>
      <c r="P722" s="14">
        <f>D721/D722-1</f>
        <v>7.6190476190476364E-3</v>
      </c>
    </row>
    <row r="723" spans="1:16">
      <c r="A723" s="83" t="s">
        <v>993</v>
      </c>
      <c r="B723">
        <v>6247</v>
      </c>
      <c r="C723">
        <v>3770</v>
      </c>
      <c r="D723" s="8">
        <v>159.6</v>
      </c>
      <c r="E723">
        <v>8400</v>
      </c>
      <c r="F723">
        <v>835</v>
      </c>
      <c r="G723">
        <v>2994</v>
      </c>
      <c r="H723">
        <v>10.95</v>
      </c>
      <c r="I723">
        <v>19.829999999999998</v>
      </c>
      <c r="J723">
        <v>1194</v>
      </c>
      <c r="K723">
        <v>1160.5</v>
      </c>
      <c r="L723">
        <v>27.7</v>
      </c>
      <c r="N723" s="14">
        <f>B722/B723-1</f>
        <v>-1.0885224907955848E-2</v>
      </c>
      <c r="O723" s="14">
        <f>C722/C723-1</f>
        <v>-1.1140583554376637E-2</v>
      </c>
      <c r="P723" s="14">
        <f>D722/D723-1</f>
        <v>-1.3157894736842035E-2</v>
      </c>
    </row>
    <row r="724" spans="1:16">
      <c r="A724" s="83" t="s">
        <v>992</v>
      </c>
      <c r="B724">
        <v>6220</v>
      </c>
      <c r="C724">
        <v>3762</v>
      </c>
      <c r="D724" s="8">
        <v>159</v>
      </c>
      <c r="E724">
        <v>8310</v>
      </c>
      <c r="F724">
        <v>826</v>
      </c>
      <c r="G724">
        <v>2979</v>
      </c>
      <c r="H724">
        <v>10.93</v>
      </c>
      <c r="I724">
        <v>19.63</v>
      </c>
      <c r="J724">
        <v>1178</v>
      </c>
      <c r="K724">
        <v>1126.5</v>
      </c>
      <c r="L724">
        <v>26.77</v>
      </c>
      <c r="N724" s="14">
        <f>B723/B724-1</f>
        <v>4.3408360128618373E-3</v>
      </c>
      <c r="O724" s="14">
        <f>C723/C724-1</f>
        <v>2.1265284423179764E-3</v>
      </c>
      <c r="P724" s="14">
        <f>D723/D724-1</f>
        <v>3.7735849056603765E-3</v>
      </c>
    </row>
    <row r="725" spans="1:16">
      <c r="A725" s="83" t="s">
        <v>991</v>
      </c>
      <c r="B725">
        <v>6112</v>
      </c>
      <c r="C725">
        <v>3692</v>
      </c>
      <c r="D725" s="8">
        <v>156</v>
      </c>
      <c r="E725">
        <v>8160</v>
      </c>
      <c r="F725">
        <v>827</v>
      </c>
      <c r="G725">
        <v>2941</v>
      </c>
      <c r="H725">
        <v>10.83</v>
      </c>
      <c r="I725">
        <v>19.399999999999999</v>
      </c>
      <c r="J725">
        <v>1167</v>
      </c>
      <c r="K725">
        <v>1106</v>
      </c>
      <c r="L725">
        <v>26.41</v>
      </c>
      <c r="N725" s="14">
        <f>B724/B725-1</f>
        <v>1.7670157068062853E-2</v>
      </c>
      <c r="O725" s="14">
        <f>C724/C725-1</f>
        <v>1.8959913326110467E-2</v>
      </c>
      <c r="P725" s="14">
        <f>D724/D725-1</f>
        <v>1.9230769230769162E-2</v>
      </c>
    </row>
    <row r="726" spans="1:16">
      <c r="A726" s="83" t="s">
        <v>990</v>
      </c>
      <c r="B726">
        <v>5984</v>
      </c>
      <c r="C726">
        <v>3609</v>
      </c>
      <c r="D726" s="8">
        <v>153.4</v>
      </c>
      <c r="E726">
        <v>7960</v>
      </c>
      <c r="F726">
        <v>819</v>
      </c>
      <c r="G726">
        <v>2898</v>
      </c>
      <c r="H726">
        <v>10.73</v>
      </c>
      <c r="I726">
        <v>19.28</v>
      </c>
      <c r="J726">
        <v>1160</v>
      </c>
      <c r="K726">
        <v>1107</v>
      </c>
      <c r="L726">
        <v>26.26</v>
      </c>
      <c r="N726" s="14">
        <f>B725/B726-1</f>
        <v>2.1390374331550888E-2</v>
      </c>
      <c r="O726" s="14">
        <f>C725/C726-1</f>
        <v>2.2998060404544107E-2</v>
      </c>
      <c r="P726" s="14">
        <f>D725/D726-1</f>
        <v>1.6949152542372836E-2</v>
      </c>
    </row>
    <row r="727" spans="1:16">
      <c r="A727" s="83" t="s">
        <v>989</v>
      </c>
      <c r="B727">
        <v>5941</v>
      </c>
      <c r="C727">
        <v>3587</v>
      </c>
      <c r="D727" s="8">
        <v>153.30000000000001</v>
      </c>
      <c r="E727">
        <v>7930</v>
      </c>
      <c r="F727">
        <v>834</v>
      </c>
      <c r="G727">
        <v>2898</v>
      </c>
      <c r="H727">
        <v>10.61</v>
      </c>
      <c r="I727">
        <v>19.2</v>
      </c>
      <c r="J727">
        <v>1150</v>
      </c>
      <c r="K727">
        <v>1101.5</v>
      </c>
      <c r="L727">
        <v>25.86</v>
      </c>
      <c r="N727" s="14">
        <f>B726/B727-1</f>
        <v>7.2378387476854655E-3</v>
      </c>
      <c r="O727" s="14">
        <f>C726/C727-1</f>
        <v>6.1332589908000834E-3</v>
      </c>
      <c r="P727" s="14">
        <f>D726/D727-1</f>
        <v>6.5231572080892697E-4</v>
      </c>
    </row>
    <row r="728" spans="1:16">
      <c r="A728" s="83" t="s">
        <v>988</v>
      </c>
      <c r="B728">
        <v>5872</v>
      </c>
      <c r="C728">
        <v>3546</v>
      </c>
      <c r="D728" s="8">
        <v>151.69999999999999</v>
      </c>
      <c r="E728">
        <v>7850</v>
      </c>
      <c r="F728">
        <v>823</v>
      </c>
      <c r="G728">
        <v>2877</v>
      </c>
      <c r="H728">
        <v>10.52</v>
      </c>
      <c r="I728">
        <v>18.829999999999998</v>
      </c>
      <c r="J728">
        <v>1139</v>
      </c>
      <c r="K728">
        <v>1134</v>
      </c>
      <c r="L728">
        <v>26.92</v>
      </c>
      <c r="N728" s="14">
        <f>B727/B728-1</f>
        <v>1.1750681198910096E-2</v>
      </c>
      <c r="O728" s="14">
        <f>C727/C728-1</f>
        <v>1.1562323745064829E-2</v>
      </c>
      <c r="P728" s="14">
        <f>D727/D728-1</f>
        <v>1.0547132498352152E-2</v>
      </c>
    </row>
    <row r="729" spans="1:16">
      <c r="A729" s="83" t="s">
        <v>987</v>
      </c>
      <c r="B729">
        <v>5598</v>
      </c>
      <c r="C729">
        <v>3378</v>
      </c>
      <c r="D729" s="8">
        <v>145.19999999999999</v>
      </c>
      <c r="E729">
        <v>7390</v>
      </c>
      <c r="F729">
        <v>788</v>
      </c>
      <c r="G729">
        <v>2728</v>
      </c>
      <c r="H729">
        <v>10.3</v>
      </c>
      <c r="I729">
        <v>18.11</v>
      </c>
      <c r="J729">
        <v>1105</v>
      </c>
      <c r="K729">
        <v>1117</v>
      </c>
      <c r="L729">
        <v>26.29</v>
      </c>
      <c r="N729" s="14">
        <f>B728/B729-1</f>
        <v>4.8946052161486175E-2</v>
      </c>
      <c r="O729" s="14">
        <f>C728/C729-1</f>
        <v>4.9733570159857798E-2</v>
      </c>
      <c r="P729" s="14">
        <f>D728/D729-1</f>
        <v>4.4765840220385655E-2</v>
      </c>
    </row>
    <row r="730" spans="1:16">
      <c r="A730" s="83" t="s">
        <v>986</v>
      </c>
      <c r="B730">
        <v>5715</v>
      </c>
      <c r="C730">
        <v>3452</v>
      </c>
      <c r="D730" s="8">
        <v>148.1</v>
      </c>
      <c r="E730">
        <v>7600</v>
      </c>
      <c r="F730">
        <v>816</v>
      </c>
      <c r="G730">
        <v>2793</v>
      </c>
      <c r="H730">
        <v>10.41</v>
      </c>
      <c r="I730">
        <v>18.2</v>
      </c>
      <c r="J730">
        <v>1110</v>
      </c>
      <c r="K730">
        <v>1119</v>
      </c>
      <c r="L730">
        <v>26.59</v>
      </c>
      <c r="N730" s="14">
        <f>B729/B730-1</f>
        <v>-2.0472440944881876E-2</v>
      </c>
      <c r="O730" s="14">
        <f>C729/C730-1</f>
        <v>-2.1436848203939762E-2</v>
      </c>
      <c r="P730" s="14">
        <f>D729/D730-1</f>
        <v>-1.9581363943281582E-2</v>
      </c>
    </row>
    <row r="731" spans="1:16">
      <c r="A731" s="83" t="s">
        <v>985</v>
      </c>
      <c r="B731">
        <v>5506</v>
      </c>
      <c r="C731">
        <v>3319</v>
      </c>
      <c r="D731" s="8">
        <v>142.5</v>
      </c>
      <c r="E731">
        <v>7290</v>
      </c>
      <c r="F731">
        <v>781</v>
      </c>
      <c r="G731">
        <v>2674</v>
      </c>
      <c r="H731">
        <v>10.029999999999999</v>
      </c>
      <c r="I731">
        <v>17.649999999999999</v>
      </c>
      <c r="J731">
        <v>1076</v>
      </c>
      <c r="K731">
        <v>1090</v>
      </c>
      <c r="L731">
        <v>25.69</v>
      </c>
      <c r="N731" s="14">
        <f>B730/B731-1</f>
        <v>3.7958590628405453E-2</v>
      </c>
      <c r="O731" s="14">
        <f>C730/C731-1</f>
        <v>4.0072310937029121E-2</v>
      </c>
      <c r="P731" s="14">
        <f>D730/D731-1</f>
        <v>3.9298245614034943E-2</v>
      </c>
    </row>
    <row r="732" spans="1:16">
      <c r="A732" s="83" t="s">
        <v>984</v>
      </c>
      <c r="B732">
        <v>5414</v>
      </c>
      <c r="C732">
        <v>3279</v>
      </c>
      <c r="D732" s="8">
        <v>139.9</v>
      </c>
      <c r="E732">
        <v>7240</v>
      </c>
      <c r="F732">
        <v>776</v>
      </c>
      <c r="G732">
        <v>2632</v>
      </c>
      <c r="H732">
        <v>9.9499999999999993</v>
      </c>
      <c r="I732">
        <v>17.21</v>
      </c>
      <c r="J732">
        <v>1066</v>
      </c>
      <c r="K732">
        <v>1064.9000000000001</v>
      </c>
      <c r="L732">
        <v>24.86</v>
      </c>
      <c r="N732" s="14">
        <f>B731/B732-1</f>
        <v>1.6992981159955622E-2</v>
      </c>
      <c r="O732" s="14">
        <f>C731/C732-1</f>
        <v>1.2198841110094616E-2</v>
      </c>
      <c r="P732" s="14">
        <f>D731/D732-1</f>
        <v>1.8584703359542543E-2</v>
      </c>
    </row>
    <row r="733" spans="1:16">
      <c r="A733" s="83" t="s">
        <v>983</v>
      </c>
      <c r="B733">
        <v>5610</v>
      </c>
      <c r="C733">
        <v>3384</v>
      </c>
      <c r="D733" s="8">
        <v>144.80000000000001</v>
      </c>
      <c r="E733">
        <v>7510</v>
      </c>
      <c r="F733">
        <v>807</v>
      </c>
      <c r="G733">
        <v>2777</v>
      </c>
      <c r="H733">
        <v>10.15</v>
      </c>
      <c r="I733">
        <v>17.57</v>
      </c>
      <c r="J733">
        <v>1074</v>
      </c>
      <c r="K733">
        <v>1081</v>
      </c>
      <c r="L733">
        <v>24.93</v>
      </c>
      <c r="N733" s="14">
        <f>B732/B733-1</f>
        <v>-3.493761140819962E-2</v>
      </c>
      <c r="O733" s="14">
        <f>C732/C733-1</f>
        <v>-3.1028368794326244E-2</v>
      </c>
      <c r="P733" s="14">
        <f>D732/D733-1</f>
        <v>-3.3839779005524928E-2</v>
      </c>
    </row>
    <row r="734" spans="1:16">
      <c r="A734" s="83" t="s">
        <v>982</v>
      </c>
      <c r="B734">
        <v>5660</v>
      </c>
      <c r="C734">
        <v>3445</v>
      </c>
      <c r="D734" s="8">
        <v>148</v>
      </c>
      <c r="E734">
        <v>7540</v>
      </c>
      <c r="F734">
        <v>808</v>
      </c>
      <c r="G734">
        <v>2837</v>
      </c>
      <c r="H734">
        <v>10.34</v>
      </c>
      <c r="I734">
        <v>18.29</v>
      </c>
      <c r="J734">
        <v>1092</v>
      </c>
      <c r="K734">
        <v>1091.5</v>
      </c>
      <c r="L734">
        <v>24.91</v>
      </c>
      <c r="N734" s="14">
        <f>B733/B734-1</f>
        <v>-8.8339222614840507E-3</v>
      </c>
      <c r="O734" s="14">
        <f>C733/C734-1</f>
        <v>-1.7706821480406365E-2</v>
      </c>
      <c r="P734" s="14">
        <f>D733/D734-1</f>
        <v>-2.1621621621621512E-2</v>
      </c>
    </row>
    <row r="735" spans="1:16">
      <c r="A735" s="83" t="s">
        <v>981</v>
      </c>
      <c r="B735">
        <v>5883</v>
      </c>
      <c r="C735">
        <v>3555</v>
      </c>
      <c r="D735" s="8">
        <v>151.69999999999999</v>
      </c>
      <c r="E735">
        <v>7850</v>
      </c>
      <c r="F735">
        <v>841</v>
      </c>
      <c r="G735">
        <v>2940</v>
      </c>
      <c r="H735">
        <v>10.61</v>
      </c>
      <c r="I735">
        <v>18.670000000000002</v>
      </c>
      <c r="J735">
        <v>1136</v>
      </c>
      <c r="K735">
        <v>1130</v>
      </c>
      <c r="L735">
        <v>25.3</v>
      </c>
      <c r="N735" s="14">
        <f>B734/B735-1</f>
        <v>-3.7905830358660575E-2</v>
      </c>
      <c r="O735" s="14">
        <f>C734/C735-1</f>
        <v>-3.0942334739803123E-2</v>
      </c>
      <c r="P735" s="14">
        <f>D734/D735-1</f>
        <v>-2.4390243902438935E-2</v>
      </c>
    </row>
    <row r="736" spans="1:16">
      <c r="A736" s="83" t="s">
        <v>980</v>
      </c>
      <c r="B736">
        <v>6036</v>
      </c>
      <c r="C736">
        <v>3653</v>
      </c>
      <c r="D736" s="8">
        <v>155.80000000000001</v>
      </c>
      <c r="E736">
        <v>7900</v>
      </c>
      <c r="F736">
        <v>863</v>
      </c>
      <c r="G736">
        <v>3018</v>
      </c>
      <c r="H736">
        <v>10.57</v>
      </c>
      <c r="I736">
        <v>18.82</v>
      </c>
      <c r="J736">
        <v>1145</v>
      </c>
      <c r="K736">
        <v>1136</v>
      </c>
      <c r="L736">
        <v>25.28</v>
      </c>
      <c r="N736" s="14">
        <f>B735/B736-1</f>
        <v>-2.5347912524850913E-2</v>
      </c>
      <c r="O736" s="14">
        <f>C735/C736-1</f>
        <v>-2.6827265261428979E-2</v>
      </c>
      <c r="P736" s="14">
        <f>D735/D736-1</f>
        <v>-2.6315789473684403E-2</v>
      </c>
    </row>
    <row r="737" spans="1:16">
      <c r="A737" s="83" t="s">
        <v>979</v>
      </c>
      <c r="B737">
        <v>5957</v>
      </c>
      <c r="C737">
        <v>3659</v>
      </c>
      <c r="D737" s="8">
        <v>154.5</v>
      </c>
      <c r="E737">
        <v>7510</v>
      </c>
      <c r="F737">
        <v>818</v>
      </c>
      <c r="G737">
        <v>2966</v>
      </c>
      <c r="H737">
        <v>10.49</v>
      </c>
      <c r="I737">
        <v>18.64</v>
      </c>
      <c r="J737">
        <v>1126</v>
      </c>
      <c r="K737">
        <v>1091.5</v>
      </c>
      <c r="L737">
        <v>24.5</v>
      </c>
      <c r="N737" s="14">
        <f>B736/B737-1</f>
        <v>1.3261708913882897E-2</v>
      </c>
      <c r="O737" s="14">
        <f>C736/C737-1</f>
        <v>-1.6397922929761721E-3</v>
      </c>
      <c r="P737" s="14">
        <f>D736/D737-1</f>
        <v>8.4142394822006583E-3</v>
      </c>
    </row>
    <row r="738" spans="1:16">
      <c r="A738" s="83" t="s">
        <v>978</v>
      </c>
      <c r="B738">
        <v>5957</v>
      </c>
      <c r="C738">
        <v>3632</v>
      </c>
      <c r="D738" s="8">
        <v>154.4</v>
      </c>
      <c r="E738">
        <v>7470</v>
      </c>
      <c r="F738">
        <v>812</v>
      </c>
      <c r="G738">
        <v>2957</v>
      </c>
      <c r="H738">
        <v>10.46</v>
      </c>
      <c r="I738">
        <v>18.45</v>
      </c>
      <c r="J738">
        <v>1121</v>
      </c>
      <c r="K738">
        <v>1087</v>
      </c>
      <c r="L738">
        <v>24.54</v>
      </c>
      <c r="N738" s="14">
        <f>B737/B738-1</f>
        <v>0</v>
      </c>
      <c r="O738" s="14">
        <f>C737/C738-1</f>
        <v>7.4339207048457201E-3</v>
      </c>
      <c r="P738" s="14">
        <f>D737/D738-1</f>
        <v>6.4766839378238572E-4</v>
      </c>
    </row>
    <row r="739" spans="1:16">
      <c r="A739" s="83" t="s">
        <v>977</v>
      </c>
      <c r="B739">
        <v>5841</v>
      </c>
      <c r="C739">
        <v>3528</v>
      </c>
      <c r="D739" s="8">
        <v>150.4</v>
      </c>
      <c r="E739">
        <v>7390</v>
      </c>
      <c r="F739">
        <v>815</v>
      </c>
      <c r="G739">
        <v>2871</v>
      </c>
      <c r="H739">
        <v>10.3</v>
      </c>
      <c r="I739">
        <v>17.97</v>
      </c>
      <c r="J739">
        <v>1103</v>
      </c>
      <c r="K739">
        <v>1110</v>
      </c>
      <c r="L739">
        <v>24.84</v>
      </c>
      <c r="N739" s="14">
        <f>B738/B739-1</f>
        <v>1.9859613079951988E-2</v>
      </c>
      <c r="O739" s="14">
        <f>C738/C739-1</f>
        <v>2.947845804988658E-2</v>
      </c>
      <c r="P739" s="14">
        <f>D738/D739-1</f>
        <v>2.659574468085113E-2</v>
      </c>
    </row>
    <row r="740" spans="1:16">
      <c r="A740" s="83" t="s">
        <v>976</v>
      </c>
      <c r="B740">
        <v>5766</v>
      </c>
      <c r="C740">
        <v>3482</v>
      </c>
      <c r="D740" s="8">
        <v>149.4</v>
      </c>
      <c r="E740">
        <v>7300</v>
      </c>
      <c r="F740">
        <v>811</v>
      </c>
      <c r="G740">
        <v>2862</v>
      </c>
      <c r="H740">
        <v>10.43</v>
      </c>
      <c r="I740">
        <v>17.84</v>
      </c>
      <c r="J740">
        <v>1106</v>
      </c>
      <c r="K740">
        <v>1115</v>
      </c>
      <c r="L740">
        <v>24.42</v>
      </c>
      <c r="N740" s="14">
        <f>B739/B740-1</f>
        <v>1.3007284079084247E-2</v>
      </c>
      <c r="O740" s="14">
        <f>C739/C740-1</f>
        <v>1.3210798391728895E-2</v>
      </c>
      <c r="P740" s="14">
        <f>D739/D740-1</f>
        <v>6.6934404283802706E-3</v>
      </c>
    </row>
    <row r="741" spans="1:16">
      <c r="A741" s="83" t="s">
        <v>975</v>
      </c>
      <c r="B741">
        <v>5797</v>
      </c>
      <c r="C741">
        <v>3519</v>
      </c>
      <c r="D741" s="8">
        <v>150.80000000000001</v>
      </c>
      <c r="E741">
        <v>7420</v>
      </c>
      <c r="F741">
        <v>809</v>
      </c>
      <c r="G741">
        <v>2910</v>
      </c>
      <c r="H741">
        <v>10.37</v>
      </c>
      <c r="I741">
        <v>17.8</v>
      </c>
      <c r="J741">
        <v>1106</v>
      </c>
      <c r="K741">
        <v>1161.0999999999999</v>
      </c>
      <c r="L741">
        <v>25.15</v>
      </c>
      <c r="N741" s="14">
        <f>B740/B741-1</f>
        <v>-5.3475935828877219E-3</v>
      </c>
      <c r="O741" s="14">
        <f>C740/C741-1</f>
        <v>-1.0514350667803374E-2</v>
      </c>
      <c r="P741" s="14">
        <f>D740/D741-1</f>
        <v>-9.2838196286472163E-3</v>
      </c>
    </row>
    <row r="742" spans="1:16">
      <c r="A742" s="83" t="s">
        <v>974</v>
      </c>
      <c r="B742">
        <v>5677</v>
      </c>
      <c r="C742">
        <v>3440</v>
      </c>
      <c r="D742" s="8">
        <v>146.6</v>
      </c>
      <c r="E742">
        <v>7190</v>
      </c>
      <c r="F742">
        <v>782</v>
      </c>
      <c r="G742">
        <v>2831</v>
      </c>
      <c r="H742">
        <v>10.29</v>
      </c>
      <c r="I742">
        <v>17.59</v>
      </c>
      <c r="J742">
        <v>1092</v>
      </c>
      <c r="K742">
        <v>1171.4000000000001</v>
      </c>
      <c r="L742">
        <v>25.28</v>
      </c>
      <c r="N742" s="14">
        <f>B741/B742-1</f>
        <v>2.1137924960366483E-2</v>
      </c>
      <c r="O742" s="14">
        <f>C741/C742-1</f>
        <v>2.296511627906983E-2</v>
      </c>
      <c r="P742" s="14">
        <f>D741/D742-1</f>
        <v>2.8649386084584005E-2</v>
      </c>
    </row>
    <row r="743" spans="1:16">
      <c r="A743" s="83" t="s">
        <v>973</v>
      </c>
      <c r="B743">
        <v>5666</v>
      </c>
      <c r="C743">
        <v>3426</v>
      </c>
      <c r="D743" s="8">
        <v>145.5</v>
      </c>
      <c r="E743">
        <v>7150</v>
      </c>
      <c r="F743">
        <v>762</v>
      </c>
      <c r="G743">
        <v>2833</v>
      </c>
      <c r="H743">
        <v>10.27</v>
      </c>
      <c r="I743">
        <v>17.559999999999999</v>
      </c>
      <c r="J743">
        <v>1091</v>
      </c>
      <c r="K743">
        <v>1150.3</v>
      </c>
      <c r="L743">
        <v>24.73</v>
      </c>
      <c r="N743" s="14">
        <f>B742/B743-1</f>
        <v>1.9414048711612342E-3</v>
      </c>
      <c r="O743" s="14">
        <f>C742/C743-1</f>
        <v>4.086398131932345E-3</v>
      </c>
      <c r="P743" s="14">
        <f>D742/D743-1</f>
        <v>7.5601374570446467E-3</v>
      </c>
    </row>
    <row r="744" spans="1:16">
      <c r="A744" s="83" t="s">
        <v>972</v>
      </c>
      <c r="B744">
        <v>5690</v>
      </c>
      <c r="C744">
        <v>3440</v>
      </c>
      <c r="D744" s="8">
        <v>146</v>
      </c>
      <c r="E744">
        <v>7310</v>
      </c>
      <c r="F744">
        <v>761</v>
      </c>
      <c r="G744">
        <v>2883</v>
      </c>
      <c r="H744">
        <v>10.27</v>
      </c>
      <c r="I744">
        <v>17.82</v>
      </c>
      <c r="J744">
        <v>1094</v>
      </c>
      <c r="K744">
        <v>1118.9000000000001</v>
      </c>
      <c r="L744">
        <v>24.09</v>
      </c>
      <c r="N744" s="14">
        <f>B743/B744-1</f>
        <v>-4.2179261862916873E-3</v>
      </c>
      <c r="O744" s="14">
        <f>C743/C744-1</f>
        <v>-4.0697674418604946E-3</v>
      </c>
      <c r="P744" s="14">
        <f>D743/D744-1</f>
        <v>-3.424657534246589E-3</v>
      </c>
    </row>
    <row r="745" spans="1:16">
      <c r="A745" s="83" t="s">
        <v>971</v>
      </c>
      <c r="B745">
        <v>5492</v>
      </c>
      <c r="C745">
        <v>3320</v>
      </c>
      <c r="D745" s="8">
        <v>140.4</v>
      </c>
      <c r="E745">
        <v>7090</v>
      </c>
      <c r="F745">
        <v>750</v>
      </c>
      <c r="G745">
        <v>2794</v>
      </c>
      <c r="H745">
        <v>10.02</v>
      </c>
      <c r="I745">
        <v>17.25</v>
      </c>
      <c r="J745">
        <v>1069</v>
      </c>
      <c r="K745">
        <v>1095</v>
      </c>
      <c r="L745">
        <v>23.68</v>
      </c>
      <c r="N745" s="14">
        <f>B744/B745-1</f>
        <v>3.6052439912600098E-2</v>
      </c>
      <c r="O745" s="14">
        <f>C744/C745-1</f>
        <v>3.6144578313253017E-2</v>
      </c>
      <c r="P745" s="14">
        <f>D744/D745-1</f>
        <v>3.9886039886039892E-2</v>
      </c>
    </row>
    <row r="746" spans="1:16">
      <c r="A746" s="83" t="s">
        <v>970</v>
      </c>
      <c r="B746">
        <v>5397</v>
      </c>
      <c r="C746">
        <v>3276</v>
      </c>
      <c r="D746" s="8">
        <v>138.5</v>
      </c>
      <c r="E746">
        <v>6730</v>
      </c>
      <c r="F746">
        <v>727</v>
      </c>
      <c r="G746">
        <v>2744</v>
      </c>
      <c r="H746">
        <v>9.7200000000000006</v>
      </c>
      <c r="I746">
        <v>16.68</v>
      </c>
      <c r="J746">
        <v>1036</v>
      </c>
      <c r="K746">
        <v>1044.7</v>
      </c>
      <c r="L746">
        <v>22.61</v>
      </c>
      <c r="N746" s="14">
        <f>B745/B746-1</f>
        <v>1.7602371687974738E-2</v>
      </c>
      <c r="O746" s="14">
        <f>C745/C746-1</f>
        <v>1.3431013431013383E-2</v>
      </c>
      <c r="P746" s="14">
        <f>D745/D746-1</f>
        <v>1.3718411552346543E-2</v>
      </c>
    </row>
    <row r="747" spans="1:16">
      <c r="A747" s="83" t="s">
        <v>969</v>
      </c>
      <c r="B747">
        <v>5746</v>
      </c>
      <c r="C747">
        <v>3473</v>
      </c>
      <c r="D747" s="8">
        <v>145.5</v>
      </c>
      <c r="E747">
        <v>7350</v>
      </c>
      <c r="F747">
        <v>762</v>
      </c>
      <c r="G747">
        <v>2886</v>
      </c>
      <c r="H747">
        <v>10</v>
      </c>
      <c r="I747">
        <v>17.54</v>
      </c>
      <c r="J747">
        <v>1080</v>
      </c>
      <c r="K747">
        <v>1055</v>
      </c>
      <c r="L747">
        <v>22.59</v>
      </c>
      <c r="N747" s="14">
        <f>B746/B747-1</f>
        <v>-6.0737904629307393E-2</v>
      </c>
      <c r="O747" s="14">
        <f>C746/C747-1</f>
        <v>-5.6723293982148038E-2</v>
      </c>
      <c r="P747" s="14">
        <f>D746/D747-1</f>
        <v>-4.8109965635738883E-2</v>
      </c>
    </row>
    <row r="748" spans="1:16">
      <c r="A748" s="83" t="s">
        <v>968</v>
      </c>
      <c r="B748">
        <v>5774</v>
      </c>
      <c r="C748">
        <v>3475</v>
      </c>
      <c r="D748" s="8">
        <v>145.5</v>
      </c>
      <c r="E748">
        <v>7480</v>
      </c>
      <c r="F748">
        <v>766</v>
      </c>
      <c r="G748">
        <v>2894</v>
      </c>
      <c r="H748">
        <v>9.99</v>
      </c>
      <c r="I748">
        <v>17.39</v>
      </c>
      <c r="J748">
        <v>1088</v>
      </c>
      <c r="K748">
        <v>1052.9000000000001</v>
      </c>
      <c r="L748">
        <v>22.8</v>
      </c>
      <c r="N748" s="14">
        <f>B747/B748-1</f>
        <v>-4.8493245583650646E-3</v>
      </c>
      <c r="O748" s="14">
        <f>C747/C748-1</f>
        <v>-5.7553956834532904E-4</v>
      </c>
      <c r="P748" s="14">
        <f>D747/D748-1</f>
        <v>0</v>
      </c>
    </row>
    <row r="749" spans="1:16">
      <c r="A749" s="83" t="s">
        <v>967</v>
      </c>
      <c r="B749">
        <v>5710</v>
      </c>
      <c r="C749">
        <v>3455</v>
      </c>
      <c r="D749" s="8">
        <v>145.19999999999999</v>
      </c>
      <c r="E749">
        <v>7530</v>
      </c>
      <c r="F749">
        <v>761</v>
      </c>
      <c r="G749">
        <v>2882</v>
      </c>
      <c r="H749">
        <v>9.83</v>
      </c>
      <c r="I749">
        <v>17.21</v>
      </c>
      <c r="J749">
        <v>1072</v>
      </c>
      <c r="K749">
        <v>1048.8</v>
      </c>
      <c r="L749">
        <v>22.92</v>
      </c>
      <c r="N749" s="14">
        <f>B748/B749-1</f>
        <v>1.1208406304728635E-2</v>
      </c>
      <c r="O749" s="14">
        <f>C748/C749-1</f>
        <v>5.7887120115773794E-3</v>
      </c>
      <c r="P749" s="14">
        <f>D748/D749-1</f>
        <v>2.0661157024794985E-3</v>
      </c>
    </row>
    <row r="750" spans="1:16">
      <c r="A750" s="83" t="s">
        <v>966</v>
      </c>
      <c r="B750">
        <v>5488</v>
      </c>
      <c r="C750">
        <v>3308</v>
      </c>
      <c r="D750" s="8">
        <v>139.30000000000001</v>
      </c>
      <c r="E750">
        <v>6990</v>
      </c>
      <c r="F750">
        <v>720</v>
      </c>
      <c r="G750">
        <v>2761</v>
      </c>
      <c r="H750">
        <v>9.51</v>
      </c>
      <c r="I750">
        <v>16.68</v>
      </c>
      <c r="J750">
        <v>1025</v>
      </c>
      <c r="K750">
        <v>1002.6</v>
      </c>
      <c r="L750">
        <v>22.1</v>
      </c>
      <c r="N750" s="14">
        <f>B749/B750-1</f>
        <v>4.0451895043731811E-2</v>
      </c>
      <c r="O750" s="14">
        <f>C749/C750-1</f>
        <v>4.4437726723095539E-2</v>
      </c>
      <c r="P750" s="14">
        <f>D749/D750-1</f>
        <v>4.235463029432851E-2</v>
      </c>
    </row>
    <row r="751" spans="1:16">
      <c r="A751" s="83" t="s">
        <v>965</v>
      </c>
      <c r="B751">
        <v>5580</v>
      </c>
      <c r="C751">
        <v>3377</v>
      </c>
      <c r="D751" s="8">
        <v>141.69999999999999</v>
      </c>
      <c r="E751">
        <v>7150</v>
      </c>
      <c r="F751">
        <v>739</v>
      </c>
      <c r="G751">
        <v>2832</v>
      </c>
      <c r="H751">
        <v>9.66</v>
      </c>
      <c r="I751">
        <v>16.899999999999999</v>
      </c>
      <c r="J751">
        <v>1044</v>
      </c>
      <c r="K751">
        <v>990.5</v>
      </c>
      <c r="L751">
        <v>21.71</v>
      </c>
      <c r="N751" s="14">
        <f>B750/B751-1</f>
        <v>-1.6487455197132572E-2</v>
      </c>
      <c r="O751" s="14">
        <f>C750/C751-1</f>
        <v>-2.0432336393248485E-2</v>
      </c>
      <c r="P751" s="14">
        <f>D750/D751-1</f>
        <v>-1.6937191249117745E-2</v>
      </c>
    </row>
    <row r="752" spans="1:16">
      <c r="A752" s="83" t="s">
        <v>964</v>
      </c>
      <c r="B752">
        <v>5716</v>
      </c>
      <c r="C752">
        <v>3451</v>
      </c>
      <c r="D752" s="8">
        <v>145.4</v>
      </c>
      <c r="E752">
        <v>7430</v>
      </c>
      <c r="F752">
        <v>773</v>
      </c>
      <c r="G752">
        <v>2887</v>
      </c>
      <c r="H752">
        <v>9.83</v>
      </c>
      <c r="I752">
        <v>17.239999999999998</v>
      </c>
      <c r="J752">
        <v>1068</v>
      </c>
      <c r="K752">
        <v>1007</v>
      </c>
      <c r="L752">
        <v>22.12</v>
      </c>
      <c r="N752" s="14">
        <f>B751/B752-1</f>
        <v>-2.3792862141357562E-2</v>
      </c>
      <c r="O752" s="14">
        <f>C751/C752-1</f>
        <v>-2.1443059982613755E-2</v>
      </c>
      <c r="P752" s="14">
        <f>D751/D752-1</f>
        <v>-2.5447042640990514E-2</v>
      </c>
    </row>
    <row r="753" spans="1:16">
      <c r="A753" s="83" t="s">
        <v>963</v>
      </c>
      <c r="B753">
        <v>5606</v>
      </c>
      <c r="C753">
        <v>3402</v>
      </c>
      <c r="D753" s="8">
        <v>143.69999999999999</v>
      </c>
      <c r="E753">
        <v>7190</v>
      </c>
      <c r="F753">
        <v>746</v>
      </c>
      <c r="G753">
        <v>2831</v>
      </c>
      <c r="H753">
        <v>9.6300000000000008</v>
      </c>
      <c r="I753">
        <v>16.78</v>
      </c>
      <c r="J753">
        <v>1043</v>
      </c>
      <c r="K753">
        <v>1005.9</v>
      </c>
      <c r="L753">
        <v>22.2</v>
      </c>
      <c r="N753" s="14">
        <f>B752/B753-1</f>
        <v>1.9621833749553952E-2</v>
      </c>
      <c r="O753" s="14">
        <f>C752/C753-1</f>
        <v>1.4403292181069949E-2</v>
      </c>
      <c r="P753" s="14">
        <f>D752/D753-1</f>
        <v>1.1830201809325036E-2</v>
      </c>
    </row>
    <row r="754" spans="1:16">
      <c r="A754" s="83" t="s">
        <v>962</v>
      </c>
      <c r="B754">
        <v>5404</v>
      </c>
      <c r="C754">
        <v>3257</v>
      </c>
      <c r="D754" s="8">
        <v>138.1</v>
      </c>
      <c r="E754">
        <v>6770</v>
      </c>
      <c r="F754">
        <v>701</v>
      </c>
      <c r="G754">
        <v>2743</v>
      </c>
      <c r="H754">
        <v>9.3800000000000008</v>
      </c>
      <c r="I754">
        <v>16.329999999999998</v>
      </c>
      <c r="J754">
        <v>1016</v>
      </c>
      <c r="K754">
        <v>994.5</v>
      </c>
      <c r="L754">
        <v>22.35</v>
      </c>
      <c r="N754" s="14">
        <f>B753/B754-1</f>
        <v>3.737971872686896E-2</v>
      </c>
      <c r="O754" s="14">
        <f>C753/C754-1</f>
        <v>4.4519496469143327E-2</v>
      </c>
      <c r="P754" s="14">
        <f>D753/D754-1</f>
        <v>4.0550325850832625E-2</v>
      </c>
    </row>
    <row r="755" spans="1:16">
      <c r="A755" s="83" t="s">
        <v>961</v>
      </c>
      <c r="B755">
        <v>5512</v>
      </c>
      <c r="C755">
        <v>3338</v>
      </c>
      <c r="D755" s="8">
        <v>141.6</v>
      </c>
      <c r="E755">
        <v>6850</v>
      </c>
      <c r="F755">
        <v>705</v>
      </c>
      <c r="G755">
        <v>2804</v>
      </c>
      <c r="H755">
        <v>9.6300000000000008</v>
      </c>
      <c r="I755">
        <v>16.3</v>
      </c>
      <c r="J755">
        <v>1029</v>
      </c>
      <c r="K755">
        <v>956</v>
      </c>
      <c r="L755">
        <v>21.4</v>
      </c>
      <c r="N755" s="14">
        <f>B754/B755-1</f>
        <v>-1.9593613933236553E-2</v>
      </c>
      <c r="O755" s="14">
        <f>C754/C755-1</f>
        <v>-2.426602756141405E-2</v>
      </c>
      <c r="P755" s="14">
        <f>D754/D755-1</f>
        <v>-2.4717514124293793E-2</v>
      </c>
    </row>
    <row r="756" spans="1:16">
      <c r="A756" s="83" t="s">
        <v>960</v>
      </c>
      <c r="B756">
        <v>5447</v>
      </c>
      <c r="C756">
        <v>3305</v>
      </c>
      <c r="D756" s="8">
        <v>139.9</v>
      </c>
      <c r="E756">
        <v>6710</v>
      </c>
      <c r="F756">
        <v>709</v>
      </c>
      <c r="G756">
        <v>2746</v>
      </c>
      <c r="H756">
        <v>9.39</v>
      </c>
      <c r="I756">
        <v>16.239999999999998</v>
      </c>
      <c r="J756">
        <v>1026</v>
      </c>
      <c r="K756">
        <v>954.1</v>
      </c>
      <c r="L756">
        <v>21.45</v>
      </c>
      <c r="N756" s="14">
        <f>B755/B756-1</f>
        <v>1.193317422434359E-2</v>
      </c>
      <c r="O756" s="14">
        <f>C755/C756-1</f>
        <v>9.9848714069592504E-3</v>
      </c>
      <c r="P756" s="14">
        <f>D755/D756-1</f>
        <v>1.2151536812008423E-2</v>
      </c>
    </row>
    <row r="757" spans="1:16">
      <c r="A757" s="83" t="s">
        <v>959</v>
      </c>
      <c r="B757">
        <v>5323</v>
      </c>
      <c r="C757">
        <v>3212</v>
      </c>
      <c r="D757" s="8">
        <v>134.5</v>
      </c>
      <c r="E757">
        <v>6530</v>
      </c>
      <c r="F757">
        <v>702</v>
      </c>
      <c r="G757">
        <v>2669</v>
      </c>
      <c r="H757">
        <v>9.41</v>
      </c>
      <c r="I757">
        <v>15.92</v>
      </c>
      <c r="J757">
        <v>1004</v>
      </c>
      <c r="K757">
        <v>946.5</v>
      </c>
      <c r="L757">
        <v>21.35</v>
      </c>
      <c r="N757" s="14">
        <f>B756/B757-1</f>
        <v>2.3295134322750322E-2</v>
      </c>
      <c r="O757" s="14">
        <f>C756/C757-1</f>
        <v>2.8953922789539233E-2</v>
      </c>
      <c r="P757" s="14">
        <f>D756/D757-1</f>
        <v>4.014869888475836E-2</v>
      </c>
    </row>
    <row r="758" spans="1:16">
      <c r="A758" s="83" t="s">
        <v>958</v>
      </c>
      <c r="B758">
        <v>5468</v>
      </c>
      <c r="C758">
        <v>3302</v>
      </c>
      <c r="D758" s="8">
        <v>136.6</v>
      </c>
      <c r="E758">
        <v>6470</v>
      </c>
      <c r="F758">
        <v>679</v>
      </c>
      <c r="G758">
        <v>2706</v>
      </c>
      <c r="H758">
        <v>9.26</v>
      </c>
      <c r="I758">
        <v>16.079999999999998</v>
      </c>
      <c r="J758">
        <v>1011</v>
      </c>
      <c r="K758">
        <v>954.4</v>
      </c>
      <c r="L758">
        <v>21.63</v>
      </c>
      <c r="N758" s="14">
        <f>B757/B758-1</f>
        <v>-2.6517922457937049E-2</v>
      </c>
      <c r="O758" s="14">
        <f>C757/C758-1</f>
        <v>-2.7256208358570566E-2</v>
      </c>
      <c r="P758" s="14">
        <f>D757/D758-1</f>
        <v>-1.5373352855051259E-2</v>
      </c>
    </row>
    <row r="759" spans="1:16">
      <c r="A759" s="83" t="s">
        <v>957</v>
      </c>
      <c r="B759">
        <v>5335</v>
      </c>
      <c r="C759">
        <v>3226</v>
      </c>
      <c r="D759" s="8">
        <v>133.5</v>
      </c>
      <c r="E759">
        <v>6200</v>
      </c>
      <c r="F759">
        <v>673</v>
      </c>
      <c r="G759">
        <v>2638</v>
      </c>
      <c r="H759">
        <v>9.18</v>
      </c>
      <c r="I759">
        <v>16.12</v>
      </c>
      <c r="J759">
        <v>988</v>
      </c>
      <c r="K759">
        <v>954.8</v>
      </c>
      <c r="L759">
        <v>21.44</v>
      </c>
      <c r="N759" s="14">
        <f>B758/B759-1</f>
        <v>2.4929709465791872E-2</v>
      </c>
      <c r="O759" s="14">
        <f>C758/C759-1</f>
        <v>2.3558586484810906E-2</v>
      </c>
      <c r="P759" s="14">
        <f>D758/D759-1</f>
        <v>2.3220973782771548E-2</v>
      </c>
    </row>
    <row r="760" spans="1:16">
      <c r="A760" s="83" t="s">
        <v>956</v>
      </c>
      <c r="B760">
        <v>5244</v>
      </c>
      <c r="C760">
        <v>3164</v>
      </c>
      <c r="D760" s="8">
        <v>130.69999999999999</v>
      </c>
      <c r="E760">
        <v>6100</v>
      </c>
      <c r="F760">
        <v>666</v>
      </c>
      <c r="G760">
        <v>2583</v>
      </c>
      <c r="H760">
        <v>9.0500000000000007</v>
      </c>
      <c r="I760">
        <v>15.86</v>
      </c>
      <c r="J760">
        <v>979</v>
      </c>
      <c r="K760">
        <v>951.9</v>
      </c>
      <c r="L760">
        <v>21.6</v>
      </c>
      <c r="N760" s="14">
        <f>B759/B760-1</f>
        <v>1.7353165522501879E-2</v>
      </c>
      <c r="O760" s="14">
        <f>C759/C760-1</f>
        <v>1.9595448798988668E-2</v>
      </c>
      <c r="P760" s="14">
        <f>D759/D760-1</f>
        <v>2.1423106350420884E-2</v>
      </c>
    </row>
    <row r="761" spans="1:16">
      <c r="A761" s="83" t="s">
        <v>955</v>
      </c>
      <c r="B761">
        <v>4985</v>
      </c>
      <c r="C761">
        <v>3012</v>
      </c>
      <c r="D761" s="8">
        <v>124.5</v>
      </c>
      <c r="E761">
        <v>5900</v>
      </c>
      <c r="F761">
        <v>646</v>
      </c>
      <c r="G761">
        <v>2469</v>
      </c>
      <c r="H761">
        <v>8.7100000000000009</v>
      </c>
      <c r="I761">
        <v>15.16</v>
      </c>
      <c r="J761">
        <v>940</v>
      </c>
      <c r="K761">
        <v>937.7</v>
      </c>
      <c r="L761">
        <v>21.4</v>
      </c>
      <c r="N761" s="14">
        <f>B760/B761-1</f>
        <v>5.1955867602808459E-2</v>
      </c>
      <c r="O761" s="14">
        <f>C760/C761-1</f>
        <v>5.0464807436918946E-2</v>
      </c>
      <c r="P761" s="14">
        <f>D760/D761-1</f>
        <v>4.9799196787148503E-2</v>
      </c>
    </row>
    <row r="762" spans="1:16">
      <c r="A762" s="83" t="s">
        <v>954</v>
      </c>
      <c r="B762">
        <v>4595</v>
      </c>
      <c r="C762">
        <v>2768</v>
      </c>
      <c r="D762" s="8">
        <v>114.2</v>
      </c>
      <c r="E762">
        <v>5470</v>
      </c>
      <c r="F762">
        <v>612</v>
      </c>
      <c r="G762">
        <v>2281</v>
      </c>
      <c r="H762">
        <v>8.09</v>
      </c>
      <c r="I762">
        <v>14.5</v>
      </c>
      <c r="J762">
        <v>879</v>
      </c>
      <c r="K762">
        <v>913</v>
      </c>
      <c r="L762">
        <v>21.04</v>
      </c>
      <c r="N762" s="14">
        <f>B761/B762-1</f>
        <v>8.487486398258981E-2</v>
      </c>
      <c r="O762" s="14">
        <f>C761/C762-1</f>
        <v>8.8150289017341121E-2</v>
      </c>
      <c r="P762" s="14">
        <f>D761/D762-1</f>
        <v>9.0192644483362505E-2</v>
      </c>
    </row>
    <row r="763" spans="1:16">
      <c r="A763" s="83" t="s">
        <v>953</v>
      </c>
      <c r="B763">
        <v>4715</v>
      </c>
      <c r="C763">
        <v>2848</v>
      </c>
      <c r="D763" s="8">
        <v>117.4</v>
      </c>
      <c r="E763">
        <v>5700</v>
      </c>
      <c r="F763">
        <v>619</v>
      </c>
      <c r="G763">
        <v>2376</v>
      </c>
      <c r="H763">
        <v>8.2799999999999994</v>
      </c>
      <c r="I763">
        <v>14.4</v>
      </c>
      <c r="J763">
        <v>896</v>
      </c>
      <c r="K763">
        <v>932.5</v>
      </c>
      <c r="L763">
        <v>21.43</v>
      </c>
      <c r="N763" s="14">
        <f>B762/B763-1</f>
        <v>-2.545068928950156E-2</v>
      </c>
      <c r="O763" s="14">
        <f>C762/C763-1</f>
        <v>-2.8089887640449396E-2</v>
      </c>
      <c r="P763" s="14">
        <f>D762/D763-1</f>
        <v>-2.7257240204429323E-2</v>
      </c>
    </row>
    <row r="764" spans="1:16">
      <c r="A764" s="83" t="s">
        <v>952</v>
      </c>
      <c r="B764">
        <v>4782</v>
      </c>
      <c r="C764">
        <v>2890</v>
      </c>
      <c r="D764" s="8">
        <v>118.4</v>
      </c>
      <c r="E764">
        <v>5680</v>
      </c>
      <c r="F764">
        <v>613</v>
      </c>
      <c r="G764">
        <v>2390</v>
      </c>
      <c r="H764">
        <v>8.4</v>
      </c>
      <c r="I764">
        <v>14.72</v>
      </c>
      <c r="J764">
        <v>919</v>
      </c>
      <c r="K764">
        <v>941.1</v>
      </c>
      <c r="L764">
        <v>21.5</v>
      </c>
      <c r="N764" s="14">
        <f>B763/B764-1</f>
        <v>-1.4010874111250571E-2</v>
      </c>
      <c r="O764" s="14">
        <f>C763/C764-1</f>
        <v>-1.453287197231834E-2</v>
      </c>
      <c r="P764" s="14">
        <f>D763/D764-1</f>
        <v>-8.4459459459459429E-3</v>
      </c>
    </row>
    <row r="765" spans="1:16">
      <c r="A765" s="83" t="s">
        <v>951</v>
      </c>
      <c r="B765">
        <v>4835</v>
      </c>
      <c r="C765">
        <v>2928</v>
      </c>
      <c r="D765" s="8">
        <v>120</v>
      </c>
      <c r="E765">
        <v>5680</v>
      </c>
      <c r="F765">
        <v>613</v>
      </c>
      <c r="G765">
        <v>2435</v>
      </c>
      <c r="H765">
        <v>8.5299999999999994</v>
      </c>
      <c r="I765">
        <v>14.62</v>
      </c>
      <c r="J765">
        <v>921</v>
      </c>
      <c r="K765">
        <v>934.3</v>
      </c>
      <c r="L765">
        <v>21.54</v>
      </c>
      <c r="N765" s="14">
        <f>B764/B765-1</f>
        <v>-1.0961737331954491E-2</v>
      </c>
      <c r="O765" s="14">
        <f>C764/C765-1</f>
        <v>-1.2978142076502719E-2</v>
      </c>
      <c r="P765" s="14">
        <f>D764/D765-1</f>
        <v>-1.3333333333333308E-2</v>
      </c>
    </row>
    <row r="766" spans="1:16">
      <c r="A766" s="83" t="s">
        <v>950</v>
      </c>
      <c r="B766">
        <v>5072</v>
      </c>
      <c r="C766">
        <v>3068</v>
      </c>
      <c r="D766" s="8">
        <v>126.2</v>
      </c>
      <c r="E766">
        <v>5960</v>
      </c>
      <c r="F766">
        <v>654</v>
      </c>
      <c r="G766">
        <v>2509</v>
      </c>
      <c r="H766">
        <v>8.76</v>
      </c>
      <c r="I766">
        <v>15.44</v>
      </c>
      <c r="J766">
        <v>946</v>
      </c>
      <c r="K766">
        <v>940.9</v>
      </c>
      <c r="L766">
        <v>21.64</v>
      </c>
      <c r="N766" s="14">
        <f>B765/B766-1</f>
        <v>-4.6727129337539419E-2</v>
      </c>
      <c r="O766" s="14">
        <f>C765/C766-1</f>
        <v>-4.5632333767926969E-2</v>
      </c>
      <c r="P766" s="14">
        <f>D765/D766-1</f>
        <v>-4.9128367670364548E-2</v>
      </c>
    </row>
    <row r="767" spans="1:16">
      <c r="A767" s="83" t="s">
        <v>949</v>
      </c>
      <c r="B767">
        <v>5079</v>
      </c>
      <c r="C767">
        <v>3073</v>
      </c>
      <c r="D767" s="8">
        <v>126.3</v>
      </c>
      <c r="E767">
        <v>5920</v>
      </c>
      <c r="F767">
        <v>651</v>
      </c>
      <c r="G767">
        <v>2503</v>
      </c>
      <c r="H767">
        <v>8.7899999999999991</v>
      </c>
      <c r="I767">
        <v>14.89</v>
      </c>
      <c r="J767">
        <v>940</v>
      </c>
      <c r="K767">
        <v>955</v>
      </c>
      <c r="L767">
        <v>22.05</v>
      </c>
      <c r="N767" s="14">
        <f>B766/B767-1</f>
        <v>-1.3782240598543272E-3</v>
      </c>
      <c r="O767" s="14">
        <f>C766/C767-1</f>
        <v>-1.6270745200129832E-3</v>
      </c>
      <c r="P767" s="14">
        <f>D766/D767-1</f>
        <v>-7.9176563737126671E-4</v>
      </c>
    </row>
    <row r="768" spans="1:16">
      <c r="A768" s="83" t="s">
        <v>948</v>
      </c>
      <c r="B768">
        <v>4947</v>
      </c>
      <c r="C768">
        <v>2989</v>
      </c>
      <c r="D768" s="8">
        <v>123</v>
      </c>
      <c r="E768">
        <v>5750</v>
      </c>
      <c r="F768">
        <v>631</v>
      </c>
      <c r="G768">
        <v>2451</v>
      </c>
      <c r="H768">
        <v>8.4</v>
      </c>
      <c r="I768">
        <v>14.17</v>
      </c>
      <c r="J768">
        <v>919</v>
      </c>
      <c r="K768">
        <v>975.9</v>
      </c>
      <c r="L768">
        <v>22.26</v>
      </c>
      <c r="N768" s="14">
        <f>B767/B768-1</f>
        <v>2.6682838083686988E-2</v>
      </c>
      <c r="O768" s="14">
        <f>C767/C768-1</f>
        <v>2.8103044496487151E-2</v>
      </c>
      <c r="P768" s="14">
        <f>D767/D768-1</f>
        <v>2.6829268292682951E-2</v>
      </c>
    </row>
    <row r="769" spans="1:16">
      <c r="A769" s="83" t="s">
        <v>947</v>
      </c>
      <c r="B769">
        <v>4913</v>
      </c>
      <c r="C769">
        <v>2978</v>
      </c>
      <c r="D769" s="8">
        <v>121.5</v>
      </c>
      <c r="E769">
        <v>5810</v>
      </c>
      <c r="F769">
        <v>624</v>
      </c>
      <c r="G769">
        <v>2434</v>
      </c>
      <c r="H769">
        <v>8.33</v>
      </c>
      <c r="I769">
        <v>13.68</v>
      </c>
      <c r="J769">
        <v>887</v>
      </c>
      <c r="K769">
        <v>957.7</v>
      </c>
      <c r="L769">
        <v>21.99</v>
      </c>
      <c r="N769" s="14">
        <f>B768/B769-1</f>
        <v>6.9204152249136008E-3</v>
      </c>
      <c r="O769" s="14">
        <f>C768/C769-1</f>
        <v>3.6937541974479959E-3</v>
      </c>
      <c r="P769" s="14">
        <f>D768/D769-1</f>
        <v>1.2345679012345734E-2</v>
      </c>
    </row>
    <row r="770" spans="1:16">
      <c r="A770" s="83" t="s">
        <v>946</v>
      </c>
      <c r="B770">
        <v>4718</v>
      </c>
      <c r="C770">
        <v>2875</v>
      </c>
      <c r="D770" s="8">
        <v>117.2</v>
      </c>
      <c r="E770">
        <v>5600</v>
      </c>
      <c r="F770">
        <v>602</v>
      </c>
      <c r="G770">
        <v>2364</v>
      </c>
      <c r="H770">
        <v>8.2799999999999994</v>
      </c>
      <c r="I770">
        <v>13.45</v>
      </c>
      <c r="J770">
        <v>883</v>
      </c>
      <c r="K770">
        <v>929</v>
      </c>
      <c r="L770">
        <v>22.05</v>
      </c>
      <c r="N770" s="14">
        <f>B769/B770-1</f>
        <v>4.1331072488342446E-2</v>
      </c>
      <c r="O770" s="14">
        <f>C769/C770-1</f>
        <v>3.5826086956521674E-2</v>
      </c>
      <c r="P770" s="14">
        <f>D769/D770-1</f>
        <v>3.6689419795221889E-2</v>
      </c>
    </row>
    <row r="771" spans="1:16">
      <c r="A771" s="83" t="s">
        <v>945</v>
      </c>
      <c r="B771">
        <v>4931</v>
      </c>
      <c r="C771">
        <v>2993</v>
      </c>
      <c r="D771" s="8">
        <v>123</v>
      </c>
      <c r="E771">
        <v>5910</v>
      </c>
      <c r="F771">
        <v>622</v>
      </c>
      <c r="G771">
        <v>2462</v>
      </c>
      <c r="H771">
        <v>8.52</v>
      </c>
      <c r="I771">
        <v>14.49</v>
      </c>
      <c r="J771">
        <v>929</v>
      </c>
      <c r="K771">
        <v>916.5</v>
      </c>
      <c r="L771">
        <v>21.72</v>
      </c>
      <c r="N771" s="14">
        <f>B770/B771-1</f>
        <v>-4.3196106266477408E-2</v>
      </c>
      <c r="O771" s="14">
        <f>C770/C771-1</f>
        <v>-3.9425325760106933E-2</v>
      </c>
      <c r="P771" s="14">
        <f>D770/D771-1</f>
        <v>-4.7154471544715415E-2</v>
      </c>
    </row>
    <row r="772" spans="1:16">
      <c r="A772" s="83" t="s">
        <v>944</v>
      </c>
      <c r="B772">
        <v>4748</v>
      </c>
      <c r="C772">
        <v>2955</v>
      </c>
      <c r="D772" s="8">
        <v>118.3</v>
      </c>
      <c r="E772">
        <v>5570</v>
      </c>
      <c r="F772">
        <v>590</v>
      </c>
      <c r="G772">
        <v>2375</v>
      </c>
      <c r="H772">
        <v>8.19</v>
      </c>
      <c r="I772">
        <v>13.96</v>
      </c>
      <c r="J772">
        <v>873</v>
      </c>
      <c r="K772">
        <v>892</v>
      </c>
      <c r="L772">
        <v>21.48</v>
      </c>
      <c r="N772" s="14">
        <f>B771/B772-1</f>
        <v>3.8542544229149156E-2</v>
      </c>
      <c r="O772" s="14">
        <f>C771/C772-1</f>
        <v>1.2859560067681963E-2</v>
      </c>
      <c r="P772" s="14">
        <f>D771/D772-1</f>
        <v>3.9729501267962819E-2</v>
      </c>
    </row>
    <row r="773" spans="1:16">
      <c r="A773" s="83" t="s">
        <v>943</v>
      </c>
      <c r="B773">
        <v>4670</v>
      </c>
      <c r="C773">
        <v>2911</v>
      </c>
      <c r="D773" s="8">
        <v>115.4</v>
      </c>
      <c r="E773">
        <v>5450</v>
      </c>
      <c r="F773">
        <v>565</v>
      </c>
      <c r="G773">
        <v>2320</v>
      </c>
      <c r="H773">
        <v>7.91</v>
      </c>
      <c r="I773">
        <v>13.67</v>
      </c>
      <c r="J773">
        <v>866</v>
      </c>
      <c r="K773">
        <v>912.8</v>
      </c>
      <c r="L773">
        <v>22.05</v>
      </c>
      <c r="N773" s="14">
        <f>B772/B773-1</f>
        <v>1.6702355460385343E-2</v>
      </c>
      <c r="O773" s="14">
        <f>C772/C773-1</f>
        <v>1.5115080728272057E-2</v>
      </c>
      <c r="P773" s="14">
        <f>D772/D773-1</f>
        <v>2.512998266897748E-2</v>
      </c>
    </row>
    <row r="774" spans="1:16">
      <c r="A774" s="83" t="s">
        <v>942</v>
      </c>
      <c r="B774">
        <v>4684</v>
      </c>
      <c r="C774">
        <v>2937</v>
      </c>
      <c r="D774" s="8">
        <v>116.6</v>
      </c>
      <c r="E774">
        <v>5380</v>
      </c>
      <c r="F774">
        <v>571</v>
      </c>
      <c r="G774">
        <v>2341</v>
      </c>
      <c r="H774">
        <v>8.1</v>
      </c>
      <c r="I774">
        <v>13.41</v>
      </c>
      <c r="J774">
        <v>873</v>
      </c>
      <c r="K774">
        <v>867.2</v>
      </c>
      <c r="L774">
        <v>21.45</v>
      </c>
      <c r="N774" s="14">
        <f>B773/B774-1</f>
        <v>-2.9888983774551958E-3</v>
      </c>
      <c r="O774" s="14">
        <f>C773/C774-1</f>
        <v>-8.8525706503234103E-3</v>
      </c>
      <c r="P774" s="14">
        <f>D773/D774-1</f>
        <v>-1.0291595197255532E-2</v>
      </c>
    </row>
    <row r="775" spans="1:16">
      <c r="A775" s="83" t="s">
        <v>941</v>
      </c>
      <c r="B775">
        <v>4488</v>
      </c>
      <c r="C775">
        <v>2821</v>
      </c>
      <c r="D775" s="8">
        <v>111.3</v>
      </c>
      <c r="E775">
        <v>5010</v>
      </c>
      <c r="F775">
        <v>534</v>
      </c>
      <c r="G775">
        <v>2248</v>
      </c>
      <c r="H775">
        <v>8.01</v>
      </c>
      <c r="I775">
        <v>13.04</v>
      </c>
      <c r="J775">
        <v>857</v>
      </c>
      <c r="K775">
        <v>882.6</v>
      </c>
      <c r="L775">
        <v>21.5</v>
      </c>
      <c r="N775" s="14">
        <f>B774/B775-1</f>
        <v>4.3672014260249581E-2</v>
      </c>
      <c r="O775" s="14">
        <f>C774/C775-1</f>
        <v>4.1120170152428193E-2</v>
      </c>
      <c r="P775" s="14">
        <f>D774/D775-1</f>
        <v>4.7619047619047672E-2</v>
      </c>
    </row>
    <row r="776" spans="1:16">
      <c r="A776" s="83" t="s">
        <v>940</v>
      </c>
      <c r="B776">
        <v>4402</v>
      </c>
      <c r="C776">
        <v>2760</v>
      </c>
      <c r="D776" s="8">
        <v>108.1</v>
      </c>
      <c r="E776">
        <v>4870</v>
      </c>
      <c r="F776">
        <v>501</v>
      </c>
      <c r="G776">
        <v>2199</v>
      </c>
      <c r="H776">
        <v>7.93</v>
      </c>
      <c r="I776">
        <v>13.03</v>
      </c>
      <c r="J776">
        <v>843</v>
      </c>
      <c r="K776">
        <v>892.9</v>
      </c>
      <c r="L776">
        <v>21.57</v>
      </c>
      <c r="N776" s="14">
        <f>B775/B776-1</f>
        <v>1.9536574284416242E-2</v>
      </c>
      <c r="O776" s="14">
        <f>C775/C776-1</f>
        <v>2.2101449275362395E-2</v>
      </c>
      <c r="P776" s="14">
        <f>D775/D776-1</f>
        <v>2.9602220166512483E-2</v>
      </c>
    </row>
    <row r="777" spans="1:16">
      <c r="A777" s="83" t="s">
        <v>939</v>
      </c>
      <c r="B777">
        <v>4192</v>
      </c>
      <c r="C777">
        <v>2646</v>
      </c>
      <c r="D777" s="8">
        <v>102.9</v>
      </c>
      <c r="E777">
        <v>4510</v>
      </c>
      <c r="F777">
        <v>479</v>
      </c>
      <c r="G777">
        <v>2119</v>
      </c>
      <c r="H777">
        <v>7.75</v>
      </c>
      <c r="I777">
        <v>12.47</v>
      </c>
      <c r="J777">
        <v>816</v>
      </c>
      <c r="K777">
        <v>923.7</v>
      </c>
      <c r="L777">
        <v>22.37</v>
      </c>
      <c r="N777" s="14">
        <f>B776/B777-1</f>
        <v>5.0095419847328237E-2</v>
      </c>
      <c r="O777" s="14">
        <f>C776/C777-1</f>
        <v>4.3083900226757343E-2</v>
      </c>
      <c r="P777" s="14">
        <f>D776/D777-1</f>
        <v>5.053449951409128E-2</v>
      </c>
    </row>
    <row r="778" spans="1:16">
      <c r="A778" s="83" t="s">
        <v>938</v>
      </c>
      <c r="B778">
        <v>4017</v>
      </c>
      <c r="C778">
        <v>2561</v>
      </c>
      <c r="D778" s="8">
        <v>100</v>
      </c>
      <c r="E778">
        <v>4410</v>
      </c>
      <c r="F778">
        <v>438</v>
      </c>
      <c r="G778">
        <v>2051</v>
      </c>
      <c r="H778">
        <v>7.33</v>
      </c>
      <c r="I778">
        <v>11.82</v>
      </c>
      <c r="J778">
        <v>769</v>
      </c>
      <c r="K778">
        <v>953.4</v>
      </c>
      <c r="L778">
        <v>22.59</v>
      </c>
      <c r="N778" s="14">
        <f>B777/B778-1</f>
        <v>4.3564849390092197E-2</v>
      </c>
      <c r="O778" s="14">
        <f>C777/C778-1</f>
        <v>3.319016009371345E-2</v>
      </c>
      <c r="P778" s="14">
        <f>D777/D778-1</f>
        <v>2.9000000000000137E-2</v>
      </c>
    </row>
    <row r="779" spans="1:16">
      <c r="A779" s="83" t="s">
        <v>937</v>
      </c>
      <c r="B779">
        <v>3976</v>
      </c>
      <c r="C779">
        <v>2488</v>
      </c>
      <c r="D779" s="8">
        <v>97</v>
      </c>
      <c r="E779">
        <v>4460</v>
      </c>
      <c r="F779">
        <v>428</v>
      </c>
      <c r="G779">
        <v>1970</v>
      </c>
      <c r="H779">
        <v>7.18</v>
      </c>
      <c r="I779">
        <v>11.57</v>
      </c>
      <c r="J779">
        <v>757</v>
      </c>
      <c r="K779">
        <v>928.1</v>
      </c>
      <c r="L779">
        <v>23.26</v>
      </c>
      <c r="N779" s="14">
        <f>B778/B779-1</f>
        <v>1.0311871227364211E-2</v>
      </c>
      <c r="O779" s="14">
        <f>C778/C779-1</f>
        <v>2.9340836012861748E-2</v>
      </c>
      <c r="P779" s="14">
        <f>D778/D779-1</f>
        <v>3.0927835051546282E-2</v>
      </c>
    </row>
    <row r="780" spans="1:16">
      <c r="A780" s="83" t="s">
        <v>936</v>
      </c>
      <c r="B780">
        <v>3641</v>
      </c>
      <c r="C780">
        <v>2308</v>
      </c>
      <c r="D780" s="8">
        <v>87.9</v>
      </c>
      <c r="E780">
        <v>4210</v>
      </c>
      <c r="F780">
        <v>405</v>
      </c>
      <c r="G780">
        <v>1817</v>
      </c>
      <c r="H780">
        <v>6.51</v>
      </c>
      <c r="I780">
        <v>10.46</v>
      </c>
      <c r="J780">
        <v>683</v>
      </c>
      <c r="K780">
        <v>938.7</v>
      </c>
      <c r="L780">
        <v>23.95</v>
      </c>
      <c r="N780" s="14">
        <f>B779/B780-1</f>
        <v>9.2007690195001324E-2</v>
      </c>
      <c r="O780" s="14">
        <f>C779/C780-1</f>
        <v>7.7989601386481811E-2</v>
      </c>
      <c r="P780" s="14">
        <f>D779/D780-1</f>
        <v>0.10352673492605224</v>
      </c>
    </row>
    <row r="781" spans="1:16">
      <c r="A781" s="83" t="s">
        <v>935</v>
      </c>
      <c r="B781">
        <v>3861</v>
      </c>
      <c r="C781">
        <v>2419</v>
      </c>
      <c r="D781" s="8">
        <v>93.2</v>
      </c>
      <c r="E781">
        <v>4610</v>
      </c>
      <c r="F781">
        <v>444</v>
      </c>
      <c r="G781">
        <v>1976</v>
      </c>
      <c r="H781">
        <v>7.11</v>
      </c>
      <c r="I781">
        <v>11.18</v>
      </c>
      <c r="J781">
        <v>735</v>
      </c>
      <c r="K781">
        <v>939.6</v>
      </c>
      <c r="L781">
        <v>24.08</v>
      </c>
      <c r="N781" s="14">
        <f>B780/B781-1</f>
        <v>-5.6980056980056926E-2</v>
      </c>
      <c r="O781" s="14">
        <f>C780/C781-1</f>
        <v>-4.588673005374122E-2</v>
      </c>
      <c r="P781" s="14">
        <f>D780/D781-1</f>
        <v>-5.6866952789699554E-2</v>
      </c>
    </row>
    <row r="782" spans="1:16">
      <c r="A782" s="83" t="s">
        <v>934</v>
      </c>
      <c r="B782">
        <v>4002</v>
      </c>
      <c r="C782">
        <v>2527</v>
      </c>
      <c r="D782" s="8">
        <v>95.8</v>
      </c>
      <c r="E782">
        <v>4750</v>
      </c>
      <c r="F782">
        <v>461</v>
      </c>
      <c r="G782">
        <v>2012</v>
      </c>
      <c r="H782">
        <v>7.48</v>
      </c>
      <c r="I782">
        <v>11.51</v>
      </c>
      <c r="J782">
        <v>770</v>
      </c>
      <c r="K782">
        <v>993.2</v>
      </c>
      <c r="L782">
        <v>25.43</v>
      </c>
      <c r="N782" s="14">
        <f>B781/B782-1</f>
        <v>-3.5232383808095902E-2</v>
      </c>
      <c r="O782" s="14">
        <f>C781/C782-1</f>
        <v>-4.2738425009893111E-2</v>
      </c>
      <c r="P782" s="14">
        <f>D781/D782-1</f>
        <v>-2.713987473903956E-2</v>
      </c>
    </row>
    <row r="783" spans="1:16">
      <c r="A783" s="83" t="s">
        <v>933</v>
      </c>
      <c r="B783">
        <v>4419</v>
      </c>
      <c r="C783">
        <v>2778</v>
      </c>
      <c r="D783" s="8">
        <v>107.2</v>
      </c>
      <c r="E783">
        <v>5250</v>
      </c>
      <c r="F783">
        <v>489</v>
      </c>
      <c r="G783">
        <v>2228</v>
      </c>
      <c r="H783">
        <v>7.88</v>
      </c>
      <c r="I783">
        <v>12.35</v>
      </c>
      <c r="J783">
        <v>827</v>
      </c>
      <c r="K783">
        <v>942</v>
      </c>
      <c r="L783">
        <v>23.44</v>
      </c>
      <c r="N783" s="14">
        <f>B782/B783-1</f>
        <v>-9.4365241004752187E-2</v>
      </c>
      <c r="O783" s="14">
        <f>C782/C783-1</f>
        <v>-9.0352771778257734E-2</v>
      </c>
      <c r="P783" s="14">
        <f>D782/D783-1</f>
        <v>-0.10634328358208955</v>
      </c>
    </row>
    <row r="784" spans="1:16">
      <c r="A784" s="83" t="s">
        <v>932</v>
      </c>
      <c r="B784">
        <v>4658</v>
      </c>
      <c r="C784">
        <v>2923</v>
      </c>
      <c r="D784" s="8">
        <v>112.3</v>
      </c>
      <c r="E784">
        <v>5400</v>
      </c>
      <c r="F784">
        <v>496</v>
      </c>
      <c r="G784">
        <v>2344</v>
      </c>
      <c r="H784">
        <v>8.2100000000000009</v>
      </c>
      <c r="I784">
        <v>12.6</v>
      </c>
      <c r="J784">
        <v>869</v>
      </c>
      <c r="K784">
        <v>912.5</v>
      </c>
      <c r="L784">
        <v>22.86</v>
      </c>
      <c r="N784" s="14">
        <f>B783/B784-1</f>
        <v>-5.1309574924860435E-2</v>
      </c>
      <c r="O784" s="14">
        <f>C783/C784-1</f>
        <v>-4.9606568593910327E-2</v>
      </c>
      <c r="P784" s="14">
        <f>D783/D784-1</f>
        <v>-4.5414069456812034E-2</v>
      </c>
    </row>
    <row r="785" spans="1:16">
      <c r="A785" s="83" t="s">
        <v>931</v>
      </c>
      <c r="B785">
        <v>4353</v>
      </c>
      <c r="C785">
        <v>2731</v>
      </c>
      <c r="D785" s="8">
        <v>104.5</v>
      </c>
      <c r="E785">
        <v>5100</v>
      </c>
      <c r="F785">
        <v>485</v>
      </c>
      <c r="G785">
        <v>2237</v>
      </c>
      <c r="H785">
        <v>8.0399999999999991</v>
      </c>
      <c r="I785">
        <v>11.86</v>
      </c>
      <c r="J785">
        <v>826</v>
      </c>
      <c r="K785">
        <v>927.5</v>
      </c>
      <c r="L785">
        <v>23.17</v>
      </c>
      <c r="N785" s="14">
        <f>B784/B785-1</f>
        <v>7.0066620721341621E-2</v>
      </c>
      <c r="O785" s="14">
        <f>C784/C785-1</f>
        <v>7.0303917978762342E-2</v>
      </c>
      <c r="P785" s="14">
        <f>D784/D785-1</f>
        <v>7.4641148325358841E-2</v>
      </c>
    </row>
    <row r="786" spans="1:16">
      <c r="A786" s="83" t="s">
        <v>930</v>
      </c>
      <c r="B786">
        <v>4211</v>
      </c>
      <c r="C786">
        <v>2642</v>
      </c>
      <c r="D786" s="8">
        <v>99.9</v>
      </c>
      <c r="E786">
        <v>4760</v>
      </c>
      <c r="F786">
        <v>450</v>
      </c>
      <c r="G786">
        <v>2148</v>
      </c>
      <c r="H786">
        <v>8.0500000000000007</v>
      </c>
      <c r="I786">
        <v>12.1</v>
      </c>
      <c r="J786">
        <v>832</v>
      </c>
      <c r="K786">
        <v>894</v>
      </c>
      <c r="L786">
        <v>22.26</v>
      </c>
      <c r="N786" s="14">
        <f>B785/B786-1</f>
        <v>3.3721206364283995E-2</v>
      </c>
      <c r="O786" s="14">
        <f>C785/C786-1</f>
        <v>3.3686601059803145E-2</v>
      </c>
      <c r="P786" s="14">
        <f>D785/D786-1</f>
        <v>4.6046046046045896E-2</v>
      </c>
    </row>
    <row r="787" spans="1:16">
      <c r="A787" s="83" t="s">
        <v>929</v>
      </c>
      <c r="B787">
        <v>4357</v>
      </c>
      <c r="C787">
        <v>2761</v>
      </c>
      <c r="D787" s="8">
        <v>106.6</v>
      </c>
      <c r="E787">
        <v>5080</v>
      </c>
      <c r="F787">
        <v>471</v>
      </c>
      <c r="G787">
        <v>2281</v>
      </c>
      <c r="H787">
        <v>8.31</v>
      </c>
      <c r="I787">
        <v>11.92</v>
      </c>
      <c r="J787">
        <v>850</v>
      </c>
      <c r="K787">
        <v>841.4</v>
      </c>
      <c r="L787">
        <v>20.309999999999999</v>
      </c>
      <c r="N787" s="14">
        <f>B786/B787-1</f>
        <v>-3.3509295386733973E-2</v>
      </c>
      <c r="O787" s="14">
        <f>C786/C787-1</f>
        <v>-4.3100325968851827E-2</v>
      </c>
      <c r="P787" s="14">
        <f>D786/D787-1</f>
        <v>-6.2851782363977371E-2</v>
      </c>
    </row>
    <row r="788" spans="1:16">
      <c r="A788" s="83" t="s">
        <v>928</v>
      </c>
      <c r="B788">
        <v>4790</v>
      </c>
      <c r="C788">
        <v>3025</v>
      </c>
      <c r="D788" s="8">
        <v>117.1</v>
      </c>
      <c r="E788">
        <v>5550</v>
      </c>
      <c r="F788">
        <v>493</v>
      </c>
      <c r="G788">
        <v>2487</v>
      </c>
      <c r="H788">
        <v>8.61</v>
      </c>
      <c r="I788">
        <v>12.19</v>
      </c>
      <c r="J788">
        <v>890</v>
      </c>
      <c r="K788">
        <v>855.6</v>
      </c>
      <c r="L788">
        <v>20.45</v>
      </c>
      <c r="N788" s="14">
        <f>B787/B788-1</f>
        <v>-9.039665970772448E-2</v>
      </c>
      <c r="O788" s="14">
        <f>C787/C788-1</f>
        <v>-8.727272727272728E-2</v>
      </c>
      <c r="P788" s="14">
        <f>D787/D788-1</f>
        <v>-8.9666951323654986E-2</v>
      </c>
    </row>
    <row r="789" spans="1:16">
      <c r="A789" s="83" t="s">
        <v>927</v>
      </c>
      <c r="B789">
        <v>4986</v>
      </c>
      <c r="C789">
        <v>3145</v>
      </c>
      <c r="D789" s="8">
        <v>124.6</v>
      </c>
      <c r="E789">
        <v>5760</v>
      </c>
      <c r="F789">
        <v>526</v>
      </c>
      <c r="G789">
        <v>2536</v>
      </c>
      <c r="H789">
        <v>8.93</v>
      </c>
      <c r="I789">
        <v>12.07</v>
      </c>
      <c r="J789">
        <v>932</v>
      </c>
      <c r="K789">
        <v>876.8</v>
      </c>
      <c r="L789">
        <v>20.309999999999999</v>
      </c>
      <c r="N789" s="14">
        <f>B788/B789-1</f>
        <v>-3.9310068190934633E-2</v>
      </c>
      <c r="O789" s="14">
        <f>C788/C789-1</f>
        <v>-3.8155802861685184E-2</v>
      </c>
      <c r="P789" s="14">
        <f>D788/D789-1</f>
        <v>-6.0192616372391705E-2</v>
      </c>
    </row>
    <row r="790" spans="1:16">
      <c r="A790" s="83" t="s">
        <v>926</v>
      </c>
      <c r="B790">
        <v>4660</v>
      </c>
      <c r="C790">
        <v>2975</v>
      </c>
      <c r="D790" s="8">
        <v>115.5</v>
      </c>
      <c r="E790">
        <v>5340</v>
      </c>
      <c r="F790">
        <v>487</v>
      </c>
      <c r="G790">
        <v>2382</v>
      </c>
      <c r="H790">
        <v>8.56</v>
      </c>
      <c r="I790">
        <v>12.41</v>
      </c>
      <c r="J790">
        <v>863</v>
      </c>
      <c r="K790">
        <v>839.5</v>
      </c>
      <c r="L790">
        <v>19.22</v>
      </c>
      <c r="N790" s="14">
        <f>B789/B790-1</f>
        <v>6.9957081545064304E-2</v>
      </c>
      <c r="O790" s="14">
        <f>C789/C790-1</f>
        <v>5.7142857142857162E-2</v>
      </c>
      <c r="P790" s="14">
        <f>D789/D790-1</f>
        <v>7.8787878787878629E-2</v>
      </c>
    </row>
    <row r="791" spans="1:16">
      <c r="A791" s="83" t="s">
        <v>925</v>
      </c>
      <c r="B791">
        <v>4700</v>
      </c>
      <c r="C791">
        <v>2970</v>
      </c>
      <c r="D791" s="8">
        <v>116.1</v>
      </c>
      <c r="E791">
        <v>5300</v>
      </c>
      <c r="F791">
        <v>471</v>
      </c>
      <c r="G791">
        <v>2444</v>
      </c>
      <c r="H791">
        <v>8.64</v>
      </c>
      <c r="I791">
        <v>12.17</v>
      </c>
      <c r="J791">
        <v>888</v>
      </c>
      <c r="K791">
        <v>839.4</v>
      </c>
      <c r="L791">
        <v>19.399999999999999</v>
      </c>
      <c r="N791" s="14">
        <f>B790/B791-1</f>
        <v>-8.5106382978723527E-3</v>
      </c>
      <c r="O791" s="14">
        <f>C790/C791-1</f>
        <v>1.6835016835017313E-3</v>
      </c>
      <c r="P791" s="14">
        <f>D790/D791-1</f>
        <v>-5.1679586563306845E-3</v>
      </c>
    </row>
    <row r="792" spans="1:16">
      <c r="A792" s="83" t="s">
        <v>924</v>
      </c>
      <c r="B792">
        <v>4694</v>
      </c>
      <c r="C792">
        <v>2949</v>
      </c>
      <c r="D792" s="8">
        <v>116.5</v>
      </c>
      <c r="E792">
        <v>5240</v>
      </c>
      <c r="F792">
        <v>455</v>
      </c>
      <c r="G792">
        <v>2419</v>
      </c>
      <c r="H792">
        <v>8.59</v>
      </c>
      <c r="I792">
        <v>11.95</v>
      </c>
      <c r="J792">
        <v>880</v>
      </c>
      <c r="K792">
        <v>822</v>
      </c>
      <c r="L792">
        <v>19.88</v>
      </c>
      <c r="N792" s="14">
        <f>B791/B792-1</f>
        <v>1.2782275244993535E-3</v>
      </c>
      <c r="O792" s="14">
        <f>C791/C792-1</f>
        <v>7.1210579857579059E-3</v>
      </c>
      <c r="P792" s="14">
        <f>D791/D792-1</f>
        <v>-3.4334763948498104E-3</v>
      </c>
    </row>
    <row r="793" spans="1:16">
      <c r="A793" s="83" t="s">
        <v>923</v>
      </c>
      <c r="B793">
        <v>4444</v>
      </c>
      <c r="C793">
        <v>2771</v>
      </c>
      <c r="D793" s="8">
        <v>109.5</v>
      </c>
      <c r="E793">
        <v>4960</v>
      </c>
      <c r="F793">
        <v>467</v>
      </c>
      <c r="G793">
        <v>2252</v>
      </c>
      <c r="H793">
        <v>8.1999999999999993</v>
      </c>
      <c r="I793">
        <v>11.04</v>
      </c>
      <c r="J793">
        <v>876</v>
      </c>
      <c r="K793">
        <v>757.4</v>
      </c>
      <c r="L793">
        <v>18.98</v>
      </c>
      <c r="N793" s="14">
        <f>B792/B793-1</f>
        <v>5.6255625562556366E-2</v>
      </c>
      <c r="O793" s="14">
        <f>C792/C793-1</f>
        <v>6.4236737639841168E-2</v>
      </c>
      <c r="P793" s="14">
        <f>D792/D793-1</f>
        <v>6.3926940639269514E-2</v>
      </c>
    </row>
    <row r="794" spans="1:16">
      <c r="A794" s="83" t="s">
        <v>922</v>
      </c>
      <c r="B794">
        <v>4665</v>
      </c>
      <c r="C794">
        <v>2953</v>
      </c>
      <c r="D794" s="8">
        <v>116.1</v>
      </c>
      <c r="E794">
        <v>5360</v>
      </c>
      <c r="F794">
        <v>497</v>
      </c>
      <c r="G794">
        <v>2430</v>
      </c>
      <c r="H794">
        <v>8.7899999999999991</v>
      </c>
      <c r="I794">
        <v>11.75</v>
      </c>
      <c r="J794">
        <v>896</v>
      </c>
      <c r="K794">
        <v>819.5</v>
      </c>
      <c r="L794">
        <v>20.64</v>
      </c>
      <c r="N794" s="14">
        <f>B793/B794-1</f>
        <v>-4.7374062165058906E-2</v>
      </c>
      <c r="O794" s="14">
        <f>C793/C794-1</f>
        <v>-6.1632238401625461E-2</v>
      </c>
      <c r="P794" s="14">
        <f>D793/D794-1</f>
        <v>-5.6847545219638196E-2</v>
      </c>
    </row>
    <row r="795" spans="1:16">
      <c r="A795" s="83" t="s">
        <v>921</v>
      </c>
      <c r="B795">
        <v>4112</v>
      </c>
      <c r="C795">
        <v>2610</v>
      </c>
      <c r="D795" s="8">
        <v>98.5</v>
      </c>
      <c r="E795">
        <v>4740</v>
      </c>
      <c r="F795">
        <v>433</v>
      </c>
      <c r="G795">
        <v>2166</v>
      </c>
      <c r="H795">
        <v>7.6</v>
      </c>
      <c r="I795">
        <v>10.44</v>
      </c>
      <c r="J795">
        <v>800</v>
      </c>
      <c r="K795">
        <v>800.6</v>
      </c>
      <c r="L795">
        <v>20.27</v>
      </c>
      <c r="N795" s="14">
        <f>B794/B795-1</f>
        <v>0.13448443579766534</v>
      </c>
      <c r="O795" s="14">
        <f>C794/C795-1</f>
        <v>0.13141762452107275</v>
      </c>
      <c r="P795" s="14">
        <f>D794/D795-1</f>
        <v>0.17868020304568533</v>
      </c>
    </row>
    <row r="796" spans="1:16">
      <c r="A796" s="83" t="s">
        <v>920</v>
      </c>
      <c r="B796">
        <v>4722</v>
      </c>
      <c r="C796">
        <v>2978</v>
      </c>
      <c r="D796" s="8">
        <v>113.9</v>
      </c>
      <c r="E796">
        <v>5370</v>
      </c>
      <c r="F796">
        <v>503</v>
      </c>
      <c r="G796">
        <v>2458</v>
      </c>
      <c r="H796">
        <v>8.69</v>
      </c>
      <c r="I796">
        <v>12.1</v>
      </c>
      <c r="J796">
        <v>891</v>
      </c>
      <c r="K796">
        <v>747.4</v>
      </c>
      <c r="L796">
        <v>18.87</v>
      </c>
      <c r="N796" s="14">
        <f>B795/B796-1</f>
        <v>-0.12918254976704791</v>
      </c>
      <c r="O796" s="14">
        <f>C795/C796-1</f>
        <v>-0.1235728676964406</v>
      </c>
      <c r="P796" s="14">
        <f>D795/D796-1</f>
        <v>-0.13520632133450394</v>
      </c>
    </row>
    <row r="797" spans="1:16">
      <c r="A797" s="83" t="s">
        <v>919</v>
      </c>
      <c r="B797">
        <v>4940</v>
      </c>
      <c r="C797">
        <v>3123</v>
      </c>
      <c r="D797" s="8">
        <v>119.4</v>
      </c>
      <c r="E797">
        <v>5640</v>
      </c>
      <c r="F797">
        <v>532</v>
      </c>
      <c r="G797">
        <v>2603</v>
      </c>
      <c r="H797">
        <v>8.85</v>
      </c>
      <c r="I797">
        <v>12.64</v>
      </c>
      <c r="J797">
        <v>931</v>
      </c>
      <c r="K797">
        <v>735.4</v>
      </c>
      <c r="L797">
        <v>18.48</v>
      </c>
      <c r="N797" s="14">
        <f>B796/B797-1</f>
        <v>-4.4129554655870429E-2</v>
      </c>
      <c r="O797" s="14">
        <f>C796/C797-1</f>
        <v>-4.6429715017611284E-2</v>
      </c>
      <c r="P797" s="14">
        <f>D796/D797-1</f>
        <v>-4.6063651591289778E-2</v>
      </c>
    </row>
    <row r="798" spans="1:16">
      <c r="A798" s="83" t="s">
        <v>918</v>
      </c>
      <c r="B798">
        <v>5014</v>
      </c>
      <c r="C798">
        <v>3154</v>
      </c>
      <c r="D798" s="8">
        <v>117.4</v>
      </c>
      <c r="E798">
        <v>5500</v>
      </c>
      <c r="F798">
        <v>536</v>
      </c>
      <c r="G798">
        <v>2592</v>
      </c>
      <c r="H798">
        <v>9.2799999999999994</v>
      </c>
      <c r="I798">
        <v>13.29</v>
      </c>
      <c r="J798">
        <v>980</v>
      </c>
      <c r="K798">
        <v>724.4</v>
      </c>
      <c r="L798">
        <v>18.34</v>
      </c>
      <c r="N798" s="14">
        <f>B797/B798-1</f>
        <v>-1.4758675708017588E-2</v>
      </c>
      <c r="O798" s="14">
        <f>C797/C798-1</f>
        <v>-9.8287888395688361E-3</v>
      </c>
      <c r="P798" s="14">
        <f>D797/D798-1</f>
        <v>1.7035775127768327E-2</v>
      </c>
    </row>
    <row r="799" spans="1:16">
      <c r="A799" s="83" t="s">
        <v>917</v>
      </c>
      <c r="B799">
        <v>4271</v>
      </c>
      <c r="C799">
        <v>2716</v>
      </c>
      <c r="D799" s="8">
        <v>109.6</v>
      </c>
      <c r="E799">
        <v>5060</v>
      </c>
      <c r="F799">
        <v>479</v>
      </c>
      <c r="G799">
        <v>2333</v>
      </c>
      <c r="H799">
        <v>8.4</v>
      </c>
      <c r="I799">
        <v>12.08</v>
      </c>
      <c r="J799">
        <v>877</v>
      </c>
      <c r="K799">
        <v>729.4</v>
      </c>
      <c r="L799">
        <v>18.600000000000001</v>
      </c>
      <c r="N799" s="14">
        <f>B798/B799-1</f>
        <v>0.17396394287052219</v>
      </c>
      <c r="O799" s="14">
        <f>C798/C799-1</f>
        <v>0.16126656848306342</v>
      </c>
      <c r="P799" s="14">
        <f>D798/D799-1</f>
        <v>7.1167883211678884E-2</v>
      </c>
    </row>
    <row r="800" spans="1:16">
      <c r="A800" s="83" t="s">
        <v>916</v>
      </c>
      <c r="B800">
        <v>4887</v>
      </c>
      <c r="C800">
        <v>3023</v>
      </c>
      <c r="D800" s="8">
        <v>118</v>
      </c>
      <c r="E800">
        <v>5420</v>
      </c>
      <c r="F800">
        <v>546</v>
      </c>
      <c r="G800">
        <v>2532</v>
      </c>
      <c r="H800">
        <v>8.9600000000000009</v>
      </c>
      <c r="I800">
        <v>13.17</v>
      </c>
      <c r="J800">
        <v>952</v>
      </c>
      <c r="K800">
        <v>785.3</v>
      </c>
      <c r="L800">
        <v>18.61</v>
      </c>
      <c r="N800" s="14">
        <f>B799/B800-1</f>
        <v>-0.12604870063433604</v>
      </c>
      <c r="O800" s="14">
        <f>C799/C800-1</f>
        <v>-0.10155474694012567</v>
      </c>
      <c r="P800" s="14">
        <f>D799/D800-1</f>
        <v>-7.1186440677966201E-2</v>
      </c>
    </row>
    <row r="801" spans="1:16">
      <c r="A801" s="83" t="s">
        <v>915</v>
      </c>
      <c r="B801">
        <v>4515</v>
      </c>
      <c r="C801">
        <v>2873</v>
      </c>
      <c r="D801" s="8">
        <v>109</v>
      </c>
      <c r="E801">
        <v>5330</v>
      </c>
      <c r="F801">
        <v>517</v>
      </c>
      <c r="G801">
        <v>2422</v>
      </c>
      <c r="H801">
        <v>8.23</v>
      </c>
      <c r="I801">
        <v>12.2</v>
      </c>
      <c r="J801">
        <v>899</v>
      </c>
      <c r="K801">
        <v>892</v>
      </c>
      <c r="L801">
        <v>20.9</v>
      </c>
      <c r="N801" s="14">
        <f>B800/B801-1</f>
        <v>8.2392026578073096E-2</v>
      </c>
      <c r="O801" s="14">
        <f>C800/C801-1</f>
        <v>5.221023320570839E-2</v>
      </c>
      <c r="P801" s="14">
        <f>D800/D801-1</f>
        <v>8.256880733944949E-2</v>
      </c>
    </row>
    <row r="802" spans="1:16">
      <c r="A802" s="83" t="s">
        <v>914</v>
      </c>
      <c r="B802">
        <v>5745</v>
      </c>
      <c r="C802">
        <v>3666</v>
      </c>
      <c r="D802" s="8">
        <v>147.9</v>
      </c>
      <c r="E802">
        <v>6710</v>
      </c>
      <c r="F802">
        <v>681</v>
      </c>
      <c r="G802">
        <v>3114</v>
      </c>
      <c r="H802">
        <v>10.7</v>
      </c>
      <c r="I802">
        <v>15.34</v>
      </c>
      <c r="J802">
        <v>1099</v>
      </c>
      <c r="K802">
        <v>840.4</v>
      </c>
      <c r="L802">
        <v>19.55</v>
      </c>
      <c r="N802" s="14">
        <f>B801/B802-1</f>
        <v>-0.21409921671018273</v>
      </c>
      <c r="O802" s="14">
        <f>C801/C802-1</f>
        <v>-0.21631205673758869</v>
      </c>
      <c r="P802" s="14">
        <f>D801/D802-1</f>
        <v>-0.26301555104800545</v>
      </c>
    </row>
    <row r="803" spans="1:16">
      <c r="A803" s="83" t="s">
        <v>913</v>
      </c>
      <c r="B803">
        <v>6083</v>
      </c>
      <c r="C803">
        <v>3834</v>
      </c>
      <c r="D803" s="8">
        <v>153.5</v>
      </c>
      <c r="E803">
        <v>7280</v>
      </c>
      <c r="F803">
        <v>725</v>
      </c>
      <c r="G803">
        <v>3156</v>
      </c>
      <c r="H803">
        <v>10.8</v>
      </c>
      <c r="I803">
        <v>16.37</v>
      </c>
      <c r="J803">
        <v>1213</v>
      </c>
      <c r="K803">
        <v>885</v>
      </c>
      <c r="L803">
        <v>19.63</v>
      </c>
      <c r="N803" s="14">
        <f>B802/B803-1</f>
        <v>-5.556468847608087E-2</v>
      </c>
      <c r="O803" s="14">
        <f>C802/C803-1</f>
        <v>-4.3818466353677588E-2</v>
      </c>
      <c r="P803" s="14">
        <f>D802/D803-1</f>
        <v>-3.6482084690553696E-2</v>
      </c>
    </row>
    <row r="804" spans="1:16">
      <c r="A804" s="83" t="s">
        <v>912</v>
      </c>
      <c r="B804">
        <v>6197</v>
      </c>
      <c r="C804">
        <v>3914</v>
      </c>
      <c r="D804" s="8">
        <v>154.69999999999999</v>
      </c>
      <c r="E804">
        <v>7820</v>
      </c>
      <c r="F804">
        <v>748</v>
      </c>
      <c r="G804">
        <v>3254</v>
      </c>
      <c r="H804">
        <v>11.33</v>
      </c>
      <c r="I804">
        <v>17.43</v>
      </c>
      <c r="J804">
        <v>1255</v>
      </c>
      <c r="K804">
        <v>869.5</v>
      </c>
      <c r="L804">
        <v>19.260000000000002</v>
      </c>
      <c r="N804" s="14">
        <f>B803/B804-1</f>
        <v>-1.8395998063579166E-2</v>
      </c>
      <c r="O804" s="14">
        <f>C803/C804-1</f>
        <v>-2.0439448134900395E-2</v>
      </c>
      <c r="P804" s="14">
        <f>D803/D804-1</f>
        <v>-7.7569489334194941E-3</v>
      </c>
    </row>
    <row r="805" spans="1:16">
      <c r="A805" s="83" t="s">
        <v>911</v>
      </c>
      <c r="B805">
        <v>6226</v>
      </c>
      <c r="C805">
        <v>3942</v>
      </c>
      <c r="D805" s="8">
        <v>161.6</v>
      </c>
      <c r="E805">
        <v>8110</v>
      </c>
      <c r="F805">
        <v>764</v>
      </c>
      <c r="G805">
        <v>3278</v>
      </c>
      <c r="H805">
        <v>11.34</v>
      </c>
      <c r="I805">
        <v>17.47</v>
      </c>
      <c r="J805">
        <v>1252</v>
      </c>
      <c r="K805">
        <v>762.5</v>
      </c>
      <c r="L805">
        <v>17.22</v>
      </c>
      <c r="N805" s="14">
        <f>B804/B805-1</f>
        <v>-4.6578862833279722E-3</v>
      </c>
      <c r="O805" s="14">
        <f>C804/C805-1</f>
        <v>-7.102993404363267E-3</v>
      </c>
      <c r="P805" s="14">
        <f>D804/D805-1</f>
        <v>-4.269801980198018E-2</v>
      </c>
    </row>
    <row r="806" spans="1:16">
      <c r="A806" s="83" t="s">
        <v>910</v>
      </c>
      <c r="B806">
        <v>6175</v>
      </c>
      <c r="C806">
        <v>3875</v>
      </c>
      <c r="D806" s="8">
        <v>159.1</v>
      </c>
      <c r="E806">
        <v>8030</v>
      </c>
      <c r="F806">
        <v>761</v>
      </c>
      <c r="G806">
        <v>3186</v>
      </c>
      <c r="H806">
        <v>11.16</v>
      </c>
      <c r="I806">
        <v>17.579999999999998</v>
      </c>
      <c r="J806">
        <v>1242</v>
      </c>
      <c r="K806">
        <v>802.7</v>
      </c>
      <c r="L806">
        <v>18.09</v>
      </c>
      <c r="N806" s="14">
        <f>B805/B806-1</f>
        <v>8.2591093117407866E-3</v>
      </c>
      <c r="O806" s="14">
        <f>C805/C806-1</f>
        <v>1.7290322580645112E-2</v>
      </c>
      <c r="P806" s="14">
        <f>D805/D806-1</f>
        <v>1.5713387806411072E-2</v>
      </c>
    </row>
    <row r="807" spans="1:16">
      <c r="A807" s="83" t="s">
        <v>909</v>
      </c>
      <c r="B807">
        <v>6418</v>
      </c>
      <c r="C807">
        <v>4061</v>
      </c>
      <c r="D807" s="8">
        <v>167</v>
      </c>
      <c r="E807">
        <v>8680</v>
      </c>
      <c r="F807">
        <v>827</v>
      </c>
      <c r="G807">
        <v>3366</v>
      </c>
      <c r="H807">
        <v>11.69</v>
      </c>
      <c r="I807">
        <v>19.21</v>
      </c>
      <c r="J807">
        <v>1283</v>
      </c>
      <c r="K807">
        <v>830.6</v>
      </c>
      <c r="L807">
        <v>18.190000000000001</v>
      </c>
      <c r="N807" s="14">
        <f>B806/B807-1</f>
        <v>-3.7862262387036494E-2</v>
      </c>
      <c r="O807" s="14">
        <f>C806/C807-1</f>
        <v>-4.5801526717557217E-2</v>
      </c>
      <c r="P807" s="14">
        <f>D806/D807-1</f>
        <v>-4.7305389221556915E-2</v>
      </c>
    </row>
    <row r="808" spans="1:16">
      <c r="A808" s="83" t="s">
        <v>908</v>
      </c>
      <c r="B808">
        <v>6344</v>
      </c>
      <c r="C808">
        <v>4010</v>
      </c>
      <c r="D808" s="8">
        <v>164.3</v>
      </c>
      <c r="E808">
        <v>8410</v>
      </c>
      <c r="F808">
        <v>814</v>
      </c>
      <c r="G808">
        <v>3312</v>
      </c>
      <c r="H808">
        <v>11.6</v>
      </c>
      <c r="I808">
        <v>19.239999999999998</v>
      </c>
      <c r="J808">
        <v>1292</v>
      </c>
      <c r="K808">
        <v>823</v>
      </c>
      <c r="L808">
        <v>17.93</v>
      </c>
      <c r="N808" s="14">
        <f>B807/B808-1</f>
        <v>1.1664564943253408E-2</v>
      </c>
      <c r="O808" s="14">
        <f>C807/C808-1</f>
        <v>1.271820448877814E-2</v>
      </c>
      <c r="P808" s="14">
        <f>D807/D808-1</f>
        <v>1.6433353621424063E-2</v>
      </c>
    </row>
    <row r="809" spans="1:16">
      <c r="A809" s="83" t="s">
        <v>907</v>
      </c>
      <c r="B809">
        <v>6441</v>
      </c>
      <c r="C809">
        <v>4076</v>
      </c>
      <c r="D809" s="8">
        <v>167.1</v>
      </c>
      <c r="E809">
        <v>8410</v>
      </c>
      <c r="F809">
        <v>788</v>
      </c>
      <c r="G809">
        <v>3368</v>
      </c>
      <c r="H809">
        <v>11.65</v>
      </c>
      <c r="I809">
        <v>19.559999999999999</v>
      </c>
      <c r="J809">
        <v>1298</v>
      </c>
      <c r="K809">
        <v>788.1</v>
      </c>
      <c r="L809">
        <v>17.14</v>
      </c>
      <c r="N809" s="14">
        <f>B808/B809-1</f>
        <v>-1.505977332712316E-2</v>
      </c>
      <c r="O809" s="14">
        <f>C808/C809-1</f>
        <v>-1.6192345436702671E-2</v>
      </c>
      <c r="P809" s="14">
        <f>D808/D809-1</f>
        <v>-1.6756433273488858E-2</v>
      </c>
    </row>
    <row r="810" spans="1:16">
      <c r="A810" s="83" t="s">
        <v>906</v>
      </c>
      <c r="B810">
        <v>6584</v>
      </c>
      <c r="C810">
        <v>4149</v>
      </c>
      <c r="D810" s="8">
        <v>171.2</v>
      </c>
      <c r="E810">
        <v>8440</v>
      </c>
      <c r="F810">
        <v>781</v>
      </c>
      <c r="G810">
        <v>3408</v>
      </c>
      <c r="H810">
        <v>11.66</v>
      </c>
      <c r="I810">
        <v>19.16</v>
      </c>
      <c r="J810">
        <v>1296</v>
      </c>
      <c r="K810">
        <v>856</v>
      </c>
      <c r="L810">
        <v>18.28</v>
      </c>
      <c r="N810" s="14">
        <f>B809/B810-1</f>
        <v>-2.1719319562575889E-2</v>
      </c>
      <c r="O810" s="14">
        <f>C809/C810-1</f>
        <v>-1.7594601108700925E-2</v>
      </c>
      <c r="P810" s="14">
        <f>D809/D810-1</f>
        <v>-2.3948598130841048E-2</v>
      </c>
    </row>
    <row r="811" spans="1:16">
      <c r="A811" s="83" t="s">
        <v>905</v>
      </c>
      <c r="B811">
        <v>6396</v>
      </c>
      <c r="C811">
        <v>4045</v>
      </c>
      <c r="D811" s="8">
        <v>166.3</v>
      </c>
      <c r="E811">
        <v>8160</v>
      </c>
      <c r="F811">
        <v>752</v>
      </c>
      <c r="G811">
        <v>3317</v>
      </c>
      <c r="H811">
        <v>11.32</v>
      </c>
      <c r="I811">
        <v>18.2</v>
      </c>
      <c r="J811">
        <v>1260</v>
      </c>
      <c r="K811">
        <v>911</v>
      </c>
      <c r="L811">
        <v>18.8</v>
      </c>
      <c r="N811" s="14">
        <f>B810/B811-1</f>
        <v>2.9393370856785506E-2</v>
      </c>
      <c r="O811" s="14">
        <f>C810/C811-1</f>
        <v>2.5710754017305382E-2</v>
      </c>
      <c r="P811" s="14">
        <f>D810/D811-1</f>
        <v>2.946482260974137E-2</v>
      </c>
    </row>
    <row r="812" spans="1:16">
      <c r="A812" s="83" t="s">
        <v>904</v>
      </c>
      <c r="B812">
        <v>6417</v>
      </c>
      <c r="C812">
        <v>4070</v>
      </c>
      <c r="D812" s="8">
        <v>168.5</v>
      </c>
      <c r="E812">
        <v>8260</v>
      </c>
      <c r="F812">
        <v>725</v>
      </c>
      <c r="G812">
        <v>3351</v>
      </c>
      <c r="H812">
        <v>11.35</v>
      </c>
      <c r="I812">
        <v>18.329999999999998</v>
      </c>
      <c r="J812">
        <v>1258</v>
      </c>
      <c r="K812">
        <v>930.1</v>
      </c>
      <c r="L812">
        <v>18.940000000000001</v>
      </c>
      <c r="N812" s="14">
        <f>B811/B812-1</f>
        <v>-3.2725572697521743E-3</v>
      </c>
      <c r="O812" s="14">
        <f>C811/C812-1</f>
        <v>-6.14250614250611E-3</v>
      </c>
      <c r="P812" s="14">
        <f>D811/D812-1</f>
        <v>-1.3056379821958397E-2</v>
      </c>
    </row>
    <row r="813" spans="1:16">
      <c r="A813" s="83" t="s">
        <v>903</v>
      </c>
      <c r="B813">
        <v>6379</v>
      </c>
      <c r="C813">
        <v>4036</v>
      </c>
      <c r="D813" s="8">
        <v>168.2</v>
      </c>
      <c r="E813">
        <v>8440</v>
      </c>
      <c r="F813">
        <v>724</v>
      </c>
      <c r="G813">
        <v>3322</v>
      </c>
      <c r="H813">
        <v>11.41</v>
      </c>
      <c r="I813">
        <v>18.13</v>
      </c>
      <c r="J813">
        <v>1260</v>
      </c>
      <c r="K813">
        <v>956.5</v>
      </c>
      <c r="L813">
        <v>19.43</v>
      </c>
      <c r="N813" s="14">
        <f>B812/B813-1</f>
        <v>5.9570465590217392E-3</v>
      </c>
      <c r="O813" s="14">
        <f>C812/C813-1</f>
        <v>8.4241823587709597E-3</v>
      </c>
      <c r="P813" s="14">
        <f>D812/D813-1</f>
        <v>1.7835909631391811E-3</v>
      </c>
    </row>
    <row r="814" spans="1:16">
      <c r="A814" s="83" t="s">
        <v>902</v>
      </c>
      <c r="B814">
        <v>6150</v>
      </c>
      <c r="C814">
        <v>3891</v>
      </c>
      <c r="D814" s="8">
        <v>162.30000000000001</v>
      </c>
      <c r="E814">
        <v>8340</v>
      </c>
      <c r="F814">
        <v>705</v>
      </c>
      <c r="G814">
        <v>3198</v>
      </c>
      <c r="H814">
        <v>11.1</v>
      </c>
      <c r="I814">
        <v>18.14</v>
      </c>
      <c r="J814">
        <v>1240</v>
      </c>
      <c r="K814">
        <v>961.7</v>
      </c>
      <c r="L814">
        <v>19.41</v>
      </c>
      <c r="N814" s="14">
        <f>B813/B814-1</f>
        <v>3.7235772357723684E-2</v>
      </c>
      <c r="O814" s="14">
        <f>C813/C814-1</f>
        <v>3.7265484451297848E-2</v>
      </c>
      <c r="P814" s="14">
        <f>D813/D814-1</f>
        <v>3.6352433764633263E-2</v>
      </c>
    </row>
    <row r="815" spans="1:16">
      <c r="A815" s="83" t="s">
        <v>901</v>
      </c>
      <c r="B815">
        <v>6279</v>
      </c>
      <c r="C815">
        <v>3966</v>
      </c>
      <c r="D815" s="8">
        <v>166.1</v>
      </c>
      <c r="E815">
        <v>8480</v>
      </c>
      <c r="F815">
        <v>734</v>
      </c>
      <c r="G815">
        <v>3275</v>
      </c>
      <c r="H815">
        <v>11.23</v>
      </c>
      <c r="I815">
        <v>18.02</v>
      </c>
      <c r="J815">
        <v>1263</v>
      </c>
      <c r="K815">
        <v>933.3</v>
      </c>
      <c r="L815">
        <v>19.13</v>
      </c>
      <c r="N815" s="14">
        <f>B814/B815-1</f>
        <v>-2.0544672718585733E-2</v>
      </c>
      <c r="O815" s="14">
        <f>C814/C815-1</f>
        <v>-1.8910741301058964E-2</v>
      </c>
      <c r="P815" s="14">
        <f>D814/D815-1</f>
        <v>-2.2877784467188356E-2</v>
      </c>
    </row>
    <row r="816" spans="1:16">
      <c r="A816" s="83" t="s">
        <v>900</v>
      </c>
      <c r="B816">
        <v>6384</v>
      </c>
      <c r="C816">
        <v>4061</v>
      </c>
      <c r="D816" s="8">
        <v>169.9</v>
      </c>
      <c r="E816">
        <v>9070</v>
      </c>
      <c r="F816">
        <v>772</v>
      </c>
      <c r="G816">
        <v>3340</v>
      </c>
      <c r="H816">
        <v>11.29</v>
      </c>
      <c r="I816">
        <v>18.239999999999998</v>
      </c>
      <c r="J816">
        <v>1279</v>
      </c>
      <c r="K816">
        <v>927.9</v>
      </c>
      <c r="L816">
        <v>18.95</v>
      </c>
      <c r="N816" s="14">
        <f>B815/B816-1</f>
        <v>-1.6447368421052655E-2</v>
      </c>
      <c r="O816" s="14">
        <f>C815/C816-1</f>
        <v>-2.3393252893376015E-2</v>
      </c>
      <c r="P816" s="14">
        <f>D815/D816-1</f>
        <v>-2.2366097704532129E-2</v>
      </c>
    </row>
    <row r="817" spans="1:16">
      <c r="A817" s="83" t="s">
        <v>899</v>
      </c>
      <c r="B817">
        <v>6563</v>
      </c>
      <c r="C817">
        <v>4160</v>
      </c>
      <c r="D817" s="8">
        <v>175.5</v>
      </c>
      <c r="E817">
        <v>9500</v>
      </c>
      <c r="F817">
        <v>815</v>
      </c>
      <c r="G817">
        <v>3427</v>
      </c>
      <c r="H817">
        <v>11.91</v>
      </c>
      <c r="I817">
        <v>19.34</v>
      </c>
      <c r="J817">
        <v>1318</v>
      </c>
      <c r="K817">
        <v>902.1</v>
      </c>
      <c r="L817">
        <v>18.579999999999998</v>
      </c>
      <c r="N817" s="14">
        <f>B816/B817-1</f>
        <v>-2.7274112448575361E-2</v>
      </c>
      <c r="O817" s="14">
        <f>C816/C817-1</f>
        <v>-2.3798076923076894E-2</v>
      </c>
      <c r="P817" s="14">
        <f>D816/D817-1</f>
        <v>-3.1908831908831869E-2</v>
      </c>
    </row>
    <row r="818" spans="1:16">
      <c r="A818" s="83" t="s">
        <v>898</v>
      </c>
      <c r="B818">
        <v>6751</v>
      </c>
      <c r="C818">
        <v>4277</v>
      </c>
      <c r="D818" s="8">
        <v>180.8</v>
      </c>
      <c r="E818">
        <v>9570</v>
      </c>
      <c r="F818">
        <v>815</v>
      </c>
      <c r="G818">
        <v>3563</v>
      </c>
      <c r="H818">
        <v>12.13</v>
      </c>
      <c r="I818">
        <v>19.190000000000001</v>
      </c>
      <c r="J818">
        <v>1360</v>
      </c>
      <c r="K818">
        <v>868.6</v>
      </c>
      <c r="L818">
        <v>18.16</v>
      </c>
      <c r="N818" s="14">
        <f>B817/B818-1</f>
        <v>-2.7847726262775874E-2</v>
      </c>
      <c r="O818" s="14">
        <f>C817/C818-1</f>
        <v>-2.7355623100303927E-2</v>
      </c>
      <c r="P818" s="14">
        <f>D817/D818-1</f>
        <v>-2.9314159292035513E-2</v>
      </c>
    </row>
    <row r="819" spans="1:16">
      <c r="A819" s="83" t="s">
        <v>897</v>
      </c>
      <c r="B819">
        <v>6803</v>
      </c>
      <c r="C819">
        <v>4301</v>
      </c>
      <c r="D819" s="8">
        <v>183.2</v>
      </c>
      <c r="E819">
        <v>9680</v>
      </c>
      <c r="F819">
        <v>851</v>
      </c>
      <c r="G819">
        <v>3597</v>
      </c>
      <c r="H819">
        <v>12.31</v>
      </c>
      <c r="I819">
        <v>20.059999999999999</v>
      </c>
      <c r="J819">
        <v>1361</v>
      </c>
      <c r="K819">
        <v>899.1</v>
      </c>
      <c r="L819">
        <v>18.3</v>
      </c>
      <c r="N819" s="14">
        <f>B818/B819-1</f>
        <v>-7.6436866088490651E-3</v>
      </c>
      <c r="O819" s="14">
        <f>C818/C819-1</f>
        <v>-5.5800976517088596E-3</v>
      </c>
      <c r="P819" s="14">
        <f>D818/D819-1</f>
        <v>-1.3100436681222627E-2</v>
      </c>
    </row>
    <row r="820" spans="1:16">
      <c r="A820" s="83" t="s">
        <v>896</v>
      </c>
      <c r="B820">
        <v>7096</v>
      </c>
      <c r="C820">
        <v>4490</v>
      </c>
      <c r="D820" s="8">
        <v>192.2</v>
      </c>
      <c r="E820">
        <v>9690</v>
      </c>
      <c r="F820">
        <v>852</v>
      </c>
      <c r="G820">
        <v>3778</v>
      </c>
      <c r="H820">
        <v>12.66</v>
      </c>
      <c r="I820">
        <v>20.32</v>
      </c>
      <c r="J820">
        <v>1402</v>
      </c>
      <c r="K820">
        <v>885.4</v>
      </c>
      <c r="L820">
        <v>18.350000000000001</v>
      </c>
      <c r="N820" s="14">
        <f>B819/B820-1</f>
        <v>-4.1290868094701283E-2</v>
      </c>
      <c r="O820" s="14">
        <f>C819/C820-1</f>
        <v>-4.2093541202672613E-2</v>
      </c>
      <c r="P820" s="14">
        <f>D819/D820-1</f>
        <v>-4.6826222684703489E-2</v>
      </c>
    </row>
    <row r="821" spans="1:16">
      <c r="A821" s="83" t="s">
        <v>895</v>
      </c>
      <c r="B821">
        <v>6943</v>
      </c>
      <c r="C821">
        <v>4409</v>
      </c>
      <c r="D821" s="8">
        <v>188.8</v>
      </c>
      <c r="E821">
        <v>9550</v>
      </c>
      <c r="F821">
        <v>853</v>
      </c>
      <c r="G821">
        <v>3726</v>
      </c>
      <c r="H821">
        <v>12.48</v>
      </c>
      <c r="I821">
        <v>19.41</v>
      </c>
      <c r="J821">
        <v>1376</v>
      </c>
      <c r="K821">
        <v>925.5</v>
      </c>
      <c r="L821">
        <v>18.84</v>
      </c>
      <c r="N821" s="14">
        <f>B820/B821-1</f>
        <v>2.2036583609390759E-2</v>
      </c>
      <c r="O821" s="14">
        <f>C820/C821-1</f>
        <v>1.8371512814697288E-2</v>
      </c>
      <c r="P821" s="14">
        <f>D820/D821-1</f>
        <v>1.8008474576270972E-2</v>
      </c>
    </row>
    <row r="822" spans="1:16">
      <c r="A822" s="83" t="s">
        <v>894</v>
      </c>
      <c r="B822">
        <v>7163</v>
      </c>
      <c r="C822">
        <v>4566</v>
      </c>
      <c r="D822" s="8">
        <v>194.5</v>
      </c>
      <c r="E822">
        <v>9900</v>
      </c>
      <c r="F822">
        <v>866</v>
      </c>
      <c r="G822">
        <v>3863</v>
      </c>
      <c r="H822">
        <v>12.91</v>
      </c>
      <c r="I822">
        <v>20.16</v>
      </c>
      <c r="J822">
        <v>1425</v>
      </c>
      <c r="K822">
        <v>901.5</v>
      </c>
      <c r="L822">
        <v>18.579999999999998</v>
      </c>
      <c r="N822" s="14">
        <f>B821/B822-1</f>
        <v>-3.0713388245148687E-2</v>
      </c>
      <c r="O822" s="14">
        <f>C821/C822-1</f>
        <v>-3.4384581690757754E-2</v>
      </c>
      <c r="P822" s="14">
        <f>D821/D822-1</f>
        <v>-2.9305912596400918E-2</v>
      </c>
    </row>
    <row r="823" spans="1:16">
      <c r="A823" s="83" t="s">
        <v>893</v>
      </c>
      <c r="B823">
        <v>6988</v>
      </c>
      <c r="C823">
        <v>4486</v>
      </c>
      <c r="D823" s="8">
        <v>190.3</v>
      </c>
      <c r="E823">
        <v>9550</v>
      </c>
      <c r="F823">
        <v>835</v>
      </c>
      <c r="G823">
        <v>3802</v>
      </c>
      <c r="H823">
        <v>12.76</v>
      </c>
      <c r="I823">
        <v>19.48</v>
      </c>
      <c r="J823">
        <v>1388</v>
      </c>
      <c r="K823">
        <v>886.3</v>
      </c>
      <c r="L823">
        <v>18.41</v>
      </c>
      <c r="N823" s="14">
        <f>B822/B823-1</f>
        <v>2.5042930738408797E-2</v>
      </c>
      <c r="O823" s="14">
        <f>C822/C823-1</f>
        <v>1.7833259028087411E-2</v>
      </c>
      <c r="P823" s="14">
        <f>D822/D823-1</f>
        <v>2.2070415133998988E-2</v>
      </c>
    </row>
    <row r="824" spans="1:16">
      <c r="A824" s="83" t="s">
        <v>892</v>
      </c>
      <c r="B824">
        <v>7035</v>
      </c>
      <c r="C824">
        <v>4521</v>
      </c>
      <c r="D824" s="8">
        <v>191.6</v>
      </c>
      <c r="E824">
        <v>9560</v>
      </c>
      <c r="F824">
        <v>852</v>
      </c>
      <c r="G824">
        <v>3878</v>
      </c>
      <c r="H824">
        <v>13.05</v>
      </c>
      <c r="I824">
        <v>19.73</v>
      </c>
      <c r="J824">
        <v>1414</v>
      </c>
      <c r="K824">
        <v>857</v>
      </c>
      <c r="L824">
        <v>17.920000000000002</v>
      </c>
      <c r="N824" s="14">
        <f>B823/B824-1</f>
        <v>-6.6808813077470219E-3</v>
      </c>
      <c r="O824" s="14">
        <f>C823/C824-1</f>
        <v>-7.7416500774164509E-3</v>
      </c>
      <c r="P824" s="14">
        <f>D823/D824-1</f>
        <v>-6.7849686847598623E-3</v>
      </c>
    </row>
    <row r="825" spans="1:16">
      <c r="A825" s="83" t="s">
        <v>891</v>
      </c>
      <c r="B825">
        <v>6907</v>
      </c>
      <c r="C825">
        <v>4456</v>
      </c>
      <c r="D825" s="8">
        <v>187</v>
      </c>
      <c r="E825">
        <v>9270</v>
      </c>
      <c r="F825">
        <v>844</v>
      </c>
      <c r="G825">
        <v>3794</v>
      </c>
      <c r="H825">
        <v>12.77</v>
      </c>
      <c r="I825">
        <v>18.93</v>
      </c>
      <c r="J825">
        <v>1398</v>
      </c>
      <c r="K825">
        <v>885.8</v>
      </c>
      <c r="L825">
        <v>18.32</v>
      </c>
      <c r="N825" s="14">
        <f>B824/B825-1</f>
        <v>1.853192413493554E-2</v>
      </c>
      <c r="O825" s="14">
        <f>C824/C825-1</f>
        <v>1.4587073608617551E-2</v>
      </c>
      <c r="P825" s="14">
        <f>D824/D825-1</f>
        <v>2.4598930481283476E-2</v>
      </c>
    </row>
    <row r="826" spans="1:16">
      <c r="A826" s="83" t="s">
        <v>890</v>
      </c>
      <c r="B826">
        <v>6844</v>
      </c>
      <c r="C826">
        <v>4435</v>
      </c>
      <c r="D826" s="8">
        <v>187.3</v>
      </c>
      <c r="E826">
        <v>9180</v>
      </c>
      <c r="F826">
        <v>831</v>
      </c>
      <c r="G826">
        <v>3809</v>
      </c>
      <c r="H826">
        <v>12.87</v>
      </c>
      <c r="I826">
        <v>19.010000000000002</v>
      </c>
      <c r="J826">
        <v>1391</v>
      </c>
      <c r="K826">
        <v>914.3</v>
      </c>
      <c r="L826">
        <v>18.66</v>
      </c>
      <c r="N826" s="14">
        <f>B825/B826-1</f>
        <v>9.2051431911162052E-3</v>
      </c>
      <c r="O826" s="14">
        <f>C825/C826-1</f>
        <v>4.7350620067643234E-3</v>
      </c>
      <c r="P826" s="14">
        <f>D825/D826-1</f>
        <v>-1.6017084890550537E-3</v>
      </c>
    </row>
    <row r="827" spans="1:16">
      <c r="A827" s="83" t="s">
        <v>889</v>
      </c>
      <c r="B827">
        <v>6591</v>
      </c>
      <c r="C827">
        <v>4296</v>
      </c>
      <c r="D827" s="8">
        <v>180.2</v>
      </c>
      <c r="E827">
        <v>8810</v>
      </c>
      <c r="F827">
        <v>791</v>
      </c>
      <c r="G827">
        <v>3700</v>
      </c>
      <c r="H827">
        <v>12.41</v>
      </c>
      <c r="I827">
        <v>18.149999999999999</v>
      </c>
      <c r="J827">
        <v>1333</v>
      </c>
      <c r="K827">
        <v>926.5</v>
      </c>
      <c r="L827">
        <v>18.8</v>
      </c>
      <c r="N827" s="14">
        <f>B826/B827-1</f>
        <v>3.8385677438931953E-2</v>
      </c>
      <c r="O827" s="14">
        <f>C826/C827-1</f>
        <v>3.2355679702048334E-2</v>
      </c>
      <c r="P827" s="14">
        <f>D826/D827-1</f>
        <v>3.9400665926748291E-2</v>
      </c>
    </row>
    <row r="828" spans="1:16">
      <c r="A828" s="83" t="s">
        <v>888</v>
      </c>
      <c r="B828">
        <v>6782</v>
      </c>
      <c r="C828">
        <v>4413</v>
      </c>
      <c r="D828" s="8">
        <v>184.6</v>
      </c>
      <c r="E828">
        <v>9070</v>
      </c>
      <c r="F828">
        <v>821</v>
      </c>
      <c r="G828">
        <v>3795</v>
      </c>
      <c r="H828">
        <v>12.63</v>
      </c>
      <c r="I828">
        <v>18.61</v>
      </c>
      <c r="J828">
        <v>1370</v>
      </c>
      <c r="K828">
        <v>907</v>
      </c>
      <c r="L828">
        <v>18.559999999999999</v>
      </c>
      <c r="N828" s="14">
        <f>B827/B828-1</f>
        <v>-2.8162783839575378E-2</v>
      </c>
      <c r="O828" s="14">
        <f>C827/C828-1</f>
        <v>-2.6512576478585959E-2</v>
      </c>
      <c r="P828" s="14">
        <f>D827/D828-1</f>
        <v>-2.3835319609967542E-2</v>
      </c>
    </row>
    <row r="829" spans="1:16">
      <c r="A829" s="83" t="s">
        <v>887</v>
      </c>
      <c r="B829">
        <v>6537</v>
      </c>
      <c r="C829">
        <v>4281</v>
      </c>
      <c r="D829" s="8">
        <v>178.5</v>
      </c>
      <c r="E829">
        <v>8760</v>
      </c>
      <c r="F829">
        <v>772</v>
      </c>
      <c r="G829">
        <v>3641</v>
      </c>
      <c r="H829">
        <v>12.27</v>
      </c>
      <c r="I829">
        <v>17.72</v>
      </c>
      <c r="J829">
        <v>1315</v>
      </c>
      <c r="K829">
        <v>930.4</v>
      </c>
      <c r="L829">
        <v>18.95</v>
      </c>
      <c r="N829" s="14">
        <f>B828/B829-1</f>
        <v>3.7478965886492244E-2</v>
      </c>
      <c r="O829" s="14">
        <f>C828/C829-1</f>
        <v>3.0833917309039949E-2</v>
      </c>
      <c r="P829" s="14">
        <f>D828/D829-1</f>
        <v>3.4173669467786993E-2</v>
      </c>
    </row>
    <row r="830" spans="1:16">
      <c r="A830" s="83" t="s">
        <v>886</v>
      </c>
      <c r="B830">
        <v>6353</v>
      </c>
      <c r="C830">
        <v>4125</v>
      </c>
      <c r="D830" s="8">
        <v>170.7</v>
      </c>
      <c r="E830">
        <v>8220</v>
      </c>
      <c r="F830">
        <v>702</v>
      </c>
      <c r="G830">
        <v>3506</v>
      </c>
      <c r="H830">
        <v>12.26</v>
      </c>
      <c r="I830">
        <v>17.28</v>
      </c>
      <c r="J830">
        <v>1330</v>
      </c>
      <c r="K830">
        <v>916.8</v>
      </c>
      <c r="L830">
        <v>19.2</v>
      </c>
      <c r="N830" s="14">
        <f>B829/B830-1</f>
        <v>2.896269478986313E-2</v>
      </c>
      <c r="O830" s="14">
        <f>C829/C830-1</f>
        <v>3.7818181818181751E-2</v>
      </c>
      <c r="P830" s="14">
        <f>D829/D830-1</f>
        <v>4.5694200351493963E-2</v>
      </c>
    </row>
    <row r="831" spans="1:16">
      <c r="A831" s="83" t="s">
        <v>885</v>
      </c>
      <c r="B831">
        <v>6384</v>
      </c>
      <c r="C831">
        <v>4210</v>
      </c>
      <c r="D831" s="8">
        <v>173.2</v>
      </c>
      <c r="E831">
        <v>8660</v>
      </c>
      <c r="F831">
        <v>732</v>
      </c>
      <c r="G831">
        <v>3567</v>
      </c>
      <c r="H831">
        <v>11.93</v>
      </c>
      <c r="I831">
        <v>17.09</v>
      </c>
      <c r="J831">
        <v>1288</v>
      </c>
      <c r="K831">
        <v>999.7</v>
      </c>
      <c r="L831">
        <v>20.61</v>
      </c>
      <c r="N831" s="14">
        <f>B830/B831-1</f>
        <v>-4.8558897243107246E-3</v>
      </c>
      <c r="O831" s="14">
        <f>C830/C831-1</f>
        <v>-2.0190023752969077E-2</v>
      </c>
      <c r="P831" s="14">
        <f>D830/D831-1</f>
        <v>-1.443418013856812E-2</v>
      </c>
    </row>
    <row r="832" spans="1:16">
      <c r="A832" s="83" t="s">
        <v>884</v>
      </c>
      <c r="B832">
        <v>6475</v>
      </c>
      <c r="C832">
        <v>4250</v>
      </c>
      <c r="D832" s="8">
        <v>175.7</v>
      </c>
      <c r="E832">
        <v>8820</v>
      </c>
      <c r="F832">
        <v>747</v>
      </c>
      <c r="G832">
        <v>3577</v>
      </c>
      <c r="H832">
        <v>11.91</v>
      </c>
      <c r="I832">
        <v>16.940000000000001</v>
      </c>
      <c r="J832">
        <v>1293</v>
      </c>
      <c r="K832">
        <v>972</v>
      </c>
      <c r="L832">
        <v>20.5</v>
      </c>
      <c r="N832" s="14">
        <f>B831/B832-1</f>
        <v>-1.4054054054054022E-2</v>
      </c>
      <c r="O832" s="14">
        <f>C831/C832-1</f>
        <v>-9.4117647058823417E-3</v>
      </c>
      <c r="P832" s="14">
        <f>D831/D832-1</f>
        <v>-1.4228799089356814E-2</v>
      </c>
    </row>
    <row r="833" spans="1:16">
      <c r="A833" s="83" t="s">
        <v>883</v>
      </c>
      <c r="B833">
        <v>6733</v>
      </c>
      <c r="C833">
        <v>4403</v>
      </c>
      <c r="D833" s="8">
        <v>182.3</v>
      </c>
      <c r="E833">
        <v>9090</v>
      </c>
      <c r="F833">
        <v>784</v>
      </c>
      <c r="G833">
        <v>3725</v>
      </c>
      <c r="H833">
        <v>12.36</v>
      </c>
      <c r="I833">
        <v>17.52</v>
      </c>
      <c r="J833">
        <v>1331</v>
      </c>
      <c r="K833">
        <v>972.5</v>
      </c>
      <c r="L833">
        <v>20.58</v>
      </c>
      <c r="N833" s="14">
        <f>B832/B833-1</f>
        <v>-3.8318728649933131E-2</v>
      </c>
      <c r="O833" s="14">
        <f>C832/C833-1</f>
        <v>-3.4749034749034791E-2</v>
      </c>
      <c r="P833" s="14">
        <f>D832/D833-1</f>
        <v>-3.6204059243006181E-2</v>
      </c>
    </row>
    <row r="834" spans="1:16">
      <c r="A834" s="83" t="s">
        <v>882</v>
      </c>
      <c r="B834">
        <v>6783</v>
      </c>
      <c r="C834">
        <v>4441</v>
      </c>
      <c r="D834" s="8">
        <v>183.2</v>
      </c>
      <c r="E834">
        <v>9180</v>
      </c>
      <c r="F834">
        <v>805</v>
      </c>
      <c r="G834">
        <v>3737</v>
      </c>
      <c r="H834">
        <v>12.19</v>
      </c>
      <c r="I834">
        <v>17.39</v>
      </c>
      <c r="J834">
        <v>1353</v>
      </c>
      <c r="K834">
        <v>945.2</v>
      </c>
      <c r="L834">
        <v>20.55</v>
      </c>
      <c r="N834" s="14">
        <f>B833/B834-1</f>
        <v>-7.3713696004717999E-3</v>
      </c>
      <c r="O834" s="14">
        <f>C833/C834-1</f>
        <v>-8.5566313893267187E-3</v>
      </c>
      <c r="P834" s="14">
        <f>D833/D834-1</f>
        <v>-4.9126637554584018E-3</v>
      </c>
    </row>
    <row r="835" spans="1:16">
      <c r="A835" s="83" t="s">
        <v>881</v>
      </c>
      <c r="B835">
        <v>6852</v>
      </c>
      <c r="C835">
        <v>4458</v>
      </c>
      <c r="D835" s="8">
        <v>183.7</v>
      </c>
      <c r="E835">
        <v>8950</v>
      </c>
      <c r="F835">
        <v>801</v>
      </c>
      <c r="G835">
        <v>3719</v>
      </c>
      <c r="H835">
        <v>12.32</v>
      </c>
      <c r="I835">
        <v>17.690000000000001</v>
      </c>
      <c r="J835">
        <v>1347</v>
      </c>
      <c r="K835">
        <v>903.3</v>
      </c>
      <c r="L835">
        <v>19.940000000000001</v>
      </c>
      <c r="N835" s="14">
        <f>B834/B835-1</f>
        <v>-1.0070052539404517E-2</v>
      </c>
      <c r="O835" s="14">
        <f>C834/C835-1</f>
        <v>-3.8133692238672134E-3</v>
      </c>
      <c r="P835" s="14">
        <f>D834/D835-1</f>
        <v>-2.7218290691344293E-3</v>
      </c>
    </row>
    <row r="836" spans="1:16">
      <c r="A836" s="83" t="s">
        <v>880</v>
      </c>
      <c r="B836">
        <v>6727</v>
      </c>
      <c r="C836">
        <v>4416</v>
      </c>
      <c r="D836" s="8">
        <v>182.8</v>
      </c>
      <c r="E836">
        <v>8650</v>
      </c>
      <c r="F836">
        <v>768</v>
      </c>
      <c r="G836">
        <v>3701</v>
      </c>
      <c r="H836">
        <v>12.13</v>
      </c>
      <c r="I836">
        <v>17.53</v>
      </c>
      <c r="J836">
        <v>1331</v>
      </c>
      <c r="K836">
        <v>920.2</v>
      </c>
      <c r="L836">
        <v>20.38</v>
      </c>
      <c r="N836" s="14">
        <f>B835/B836-1</f>
        <v>1.8581834398691877E-2</v>
      </c>
      <c r="O836" s="14">
        <f>C835/C836-1</f>
        <v>9.5108695652172948E-3</v>
      </c>
      <c r="P836" s="14">
        <f>D835/D836-1</f>
        <v>4.9234135667395318E-3</v>
      </c>
    </row>
    <row r="837" spans="1:16">
      <c r="A837" s="83" t="s">
        <v>879</v>
      </c>
      <c r="B837">
        <v>6981</v>
      </c>
      <c r="C837">
        <v>4547</v>
      </c>
      <c r="D837" s="8">
        <v>188.7</v>
      </c>
      <c r="E837">
        <v>9000</v>
      </c>
      <c r="F837">
        <v>826</v>
      </c>
      <c r="G837">
        <v>3867</v>
      </c>
      <c r="H837">
        <v>12.67</v>
      </c>
      <c r="I837">
        <v>18.36</v>
      </c>
      <c r="J837">
        <v>1395</v>
      </c>
      <c r="K837">
        <v>904.5</v>
      </c>
      <c r="L837">
        <v>19.739999999999998</v>
      </c>
      <c r="N837" s="14">
        <f>B836/B837-1</f>
        <v>-3.6384472138662027E-2</v>
      </c>
      <c r="O837" s="14">
        <f>C836/C837-1</f>
        <v>-2.8810204530459682E-2</v>
      </c>
      <c r="P837" s="14">
        <f>D836/D837-1</f>
        <v>-3.1266560678325228E-2</v>
      </c>
    </row>
    <row r="838" spans="1:16">
      <c r="A838" s="83" t="s">
        <v>878</v>
      </c>
      <c r="B838">
        <v>6751</v>
      </c>
      <c r="C838">
        <v>4448</v>
      </c>
      <c r="D838" s="8">
        <v>185.1</v>
      </c>
      <c r="E838">
        <v>8650</v>
      </c>
      <c r="F838">
        <v>784</v>
      </c>
      <c r="G838">
        <v>3777</v>
      </c>
      <c r="H838">
        <v>12.35</v>
      </c>
      <c r="I838">
        <v>18.2</v>
      </c>
      <c r="J838">
        <v>1328</v>
      </c>
      <c r="K838">
        <v>913.6</v>
      </c>
      <c r="L838">
        <v>20.059999999999999</v>
      </c>
      <c r="N838" s="14">
        <f>B837/B838-1</f>
        <v>3.4069026810842784E-2</v>
      </c>
      <c r="O838" s="14">
        <f>C837/C838-1</f>
        <v>2.2257194244604372E-2</v>
      </c>
      <c r="P838" s="14">
        <f>D837/D838-1</f>
        <v>1.9448946515397081E-2</v>
      </c>
    </row>
    <row r="839" spans="1:16">
      <c r="A839" s="83" t="s">
        <v>877</v>
      </c>
      <c r="B839">
        <v>7303</v>
      </c>
      <c r="C839">
        <v>4785</v>
      </c>
      <c r="D839" s="8">
        <v>199</v>
      </c>
      <c r="E839">
        <v>8430</v>
      </c>
      <c r="F839">
        <v>792</v>
      </c>
      <c r="G839">
        <v>3995</v>
      </c>
      <c r="H839">
        <v>12.13</v>
      </c>
      <c r="I839">
        <v>18.54</v>
      </c>
      <c r="J839">
        <v>1325</v>
      </c>
      <c r="K839">
        <v>884.4</v>
      </c>
      <c r="L839">
        <v>19.37</v>
      </c>
      <c r="N839" s="14">
        <f>B838/B839-1</f>
        <v>-7.5585375872928906E-2</v>
      </c>
      <c r="O839" s="14">
        <f>C838/C839-1</f>
        <v>-7.0428422152560066E-2</v>
      </c>
      <c r="P839" s="14">
        <f>D838/D839-1</f>
        <v>-6.9849246231155848E-2</v>
      </c>
    </row>
    <row r="840" spans="1:16">
      <c r="A840" s="83" t="s">
        <v>876</v>
      </c>
      <c r="B840">
        <v>7689</v>
      </c>
      <c r="C840">
        <v>5049</v>
      </c>
      <c r="D840" s="8">
        <v>211.4</v>
      </c>
      <c r="E840">
        <v>8750</v>
      </c>
      <c r="F840">
        <v>873</v>
      </c>
      <c r="G840">
        <v>4225</v>
      </c>
      <c r="H840">
        <v>12.7</v>
      </c>
      <c r="I840">
        <v>19.16</v>
      </c>
      <c r="J840">
        <v>1401</v>
      </c>
      <c r="K840">
        <v>896.1</v>
      </c>
      <c r="L840">
        <v>19.55</v>
      </c>
      <c r="N840" s="14">
        <f>B839/B840-1</f>
        <v>-5.0201586682273369E-2</v>
      </c>
      <c r="O840" s="14">
        <f>C839/C840-1</f>
        <v>-5.2287581699346442E-2</v>
      </c>
      <c r="P840" s="14">
        <f>D839/D840-1</f>
        <v>-5.8656575212866602E-2</v>
      </c>
    </row>
    <row r="841" spans="1:16">
      <c r="A841" s="83" t="s">
        <v>875</v>
      </c>
      <c r="B841">
        <v>7790</v>
      </c>
      <c r="C841">
        <v>5108</v>
      </c>
      <c r="D841" s="8">
        <v>212.5</v>
      </c>
      <c r="E841">
        <v>9320</v>
      </c>
      <c r="F841">
        <v>948</v>
      </c>
      <c r="G841">
        <v>4271</v>
      </c>
      <c r="H841">
        <v>12.89</v>
      </c>
      <c r="I841">
        <v>19.88</v>
      </c>
      <c r="J841">
        <v>1412</v>
      </c>
      <c r="K841">
        <v>861.4</v>
      </c>
      <c r="L841">
        <v>18.739999999999998</v>
      </c>
      <c r="N841" s="14">
        <f>B840/B841-1</f>
        <v>-1.2965340179717622E-2</v>
      </c>
      <c r="O841" s="14">
        <f>C840/C841-1</f>
        <v>-1.1550509005481602E-2</v>
      </c>
      <c r="P841" s="14">
        <f>D840/D841-1</f>
        <v>-5.1764705882352269E-3</v>
      </c>
    </row>
    <row r="842" spans="1:16">
      <c r="A842" s="83" t="s">
        <v>874</v>
      </c>
      <c r="B842">
        <v>8067</v>
      </c>
      <c r="C842">
        <v>5277</v>
      </c>
      <c r="D842" s="8">
        <v>219.4</v>
      </c>
      <c r="E842">
        <v>9870</v>
      </c>
      <c r="F842">
        <v>974</v>
      </c>
      <c r="G842">
        <v>4405</v>
      </c>
      <c r="H842">
        <v>13.44</v>
      </c>
      <c r="I842">
        <v>21.15</v>
      </c>
      <c r="J842">
        <v>1478</v>
      </c>
      <c r="K842">
        <v>839.5</v>
      </c>
      <c r="L842">
        <v>18.28</v>
      </c>
      <c r="N842" s="14">
        <f>B841/B842-1</f>
        <v>-3.4337424073385359E-2</v>
      </c>
      <c r="O842" s="14">
        <f>C841/C842-1</f>
        <v>-3.2025772219063886E-2</v>
      </c>
      <c r="P842" s="14">
        <f>D841/D842-1</f>
        <v>-3.1449407474931634E-2</v>
      </c>
    </row>
    <row r="843" spans="1:16">
      <c r="A843" s="83" t="s">
        <v>873</v>
      </c>
      <c r="B843">
        <v>8003</v>
      </c>
      <c r="C843">
        <v>5235</v>
      </c>
      <c r="D843" s="8">
        <v>217</v>
      </c>
      <c r="E843">
        <v>9740</v>
      </c>
      <c r="F843">
        <v>972</v>
      </c>
      <c r="G843">
        <v>4385</v>
      </c>
      <c r="H843">
        <v>13.41</v>
      </c>
      <c r="I843">
        <v>20.95</v>
      </c>
      <c r="J843">
        <v>1485</v>
      </c>
      <c r="K843">
        <v>811.4</v>
      </c>
      <c r="L843">
        <v>18.239999999999998</v>
      </c>
      <c r="N843" s="14">
        <f>B842/B843-1</f>
        <v>7.9970011245782402E-3</v>
      </c>
      <c r="O843" s="14">
        <f>C842/C843-1</f>
        <v>8.022922636103047E-3</v>
      </c>
      <c r="P843" s="14">
        <f>D842/D843-1</f>
        <v>1.1059907834101379E-2</v>
      </c>
    </row>
    <row r="844" spans="1:16">
      <c r="A844" s="83" t="s">
        <v>872</v>
      </c>
      <c r="B844">
        <v>7935</v>
      </c>
      <c r="C844">
        <v>5199</v>
      </c>
      <c r="D844" s="8">
        <v>216.9</v>
      </c>
      <c r="E844">
        <v>9810</v>
      </c>
      <c r="F844">
        <v>974</v>
      </c>
      <c r="G844">
        <v>4385</v>
      </c>
      <c r="H844">
        <v>13.44</v>
      </c>
      <c r="I844">
        <v>20.82</v>
      </c>
      <c r="J844">
        <v>1471</v>
      </c>
      <c r="K844">
        <v>794.8</v>
      </c>
      <c r="L844">
        <v>17.7</v>
      </c>
      <c r="N844" s="14">
        <f>B843/B844-1</f>
        <v>8.5696282293634685E-3</v>
      </c>
      <c r="O844" s="14">
        <f>C843/C844-1</f>
        <v>6.9244085401038991E-3</v>
      </c>
      <c r="P844" s="14">
        <f>D843/D844-1</f>
        <v>4.6104195481788679E-4</v>
      </c>
    </row>
    <row r="845" spans="1:16">
      <c r="A845" s="83" t="s">
        <v>871</v>
      </c>
      <c r="B845">
        <v>7987</v>
      </c>
      <c r="C845">
        <v>5229</v>
      </c>
      <c r="D845" s="8">
        <v>218.8</v>
      </c>
      <c r="E845">
        <v>9960</v>
      </c>
      <c r="F845">
        <v>985</v>
      </c>
      <c r="G845">
        <v>4446</v>
      </c>
      <c r="H845">
        <v>13.62</v>
      </c>
      <c r="I845">
        <v>21.27</v>
      </c>
      <c r="J845">
        <v>1505</v>
      </c>
      <c r="K845">
        <v>795</v>
      </c>
      <c r="L845">
        <v>17.45</v>
      </c>
      <c r="N845" s="14">
        <f>B844/B845-1</f>
        <v>-6.5105796919995296E-3</v>
      </c>
      <c r="O845" s="14">
        <f>C844/C845-1</f>
        <v>-5.7372346528973273E-3</v>
      </c>
      <c r="P845" s="14">
        <f>D844/D845-1</f>
        <v>-8.6837294332724468E-3</v>
      </c>
    </row>
    <row r="846" spans="1:16">
      <c r="A846" s="83" t="s">
        <v>870</v>
      </c>
      <c r="B846">
        <v>7871</v>
      </c>
      <c r="C846">
        <v>5148</v>
      </c>
      <c r="D846" s="8">
        <v>215.4</v>
      </c>
      <c r="E846">
        <v>9870</v>
      </c>
      <c r="F846">
        <v>970</v>
      </c>
      <c r="G846">
        <v>4395</v>
      </c>
      <c r="H846">
        <v>13.38</v>
      </c>
      <c r="I846">
        <v>20.91</v>
      </c>
      <c r="J846">
        <v>1478</v>
      </c>
      <c r="K846">
        <v>782.9</v>
      </c>
      <c r="L846">
        <v>17.059999999999999</v>
      </c>
      <c r="N846" s="14">
        <f>B845/B846-1</f>
        <v>1.4737644517850423E-2</v>
      </c>
      <c r="O846" s="14">
        <f>C845/C846-1</f>
        <v>1.573426573426584E-2</v>
      </c>
      <c r="P846" s="14">
        <f>D845/D846-1</f>
        <v>1.5784586815227541E-2</v>
      </c>
    </row>
    <row r="847" spans="1:16">
      <c r="A847" s="83" t="s">
        <v>869</v>
      </c>
      <c r="B847">
        <v>7614</v>
      </c>
      <c r="C847">
        <v>4977</v>
      </c>
      <c r="D847" s="8">
        <v>207.5</v>
      </c>
      <c r="E847">
        <v>9290</v>
      </c>
      <c r="F847">
        <v>881</v>
      </c>
      <c r="G847">
        <v>4269</v>
      </c>
      <c r="H847">
        <v>12.95</v>
      </c>
      <c r="I847">
        <v>20.23</v>
      </c>
      <c r="J847">
        <v>1441</v>
      </c>
      <c r="K847">
        <v>824.2</v>
      </c>
      <c r="L847">
        <v>17.89</v>
      </c>
      <c r="N847" s="14">
        <f>B846/B847-1</f>
        <v>3.3753611767796121E-2</v>
      </c>
      <c r="O847" s="14">
        <f>C846/C847-1</f>
        <v>3.4358047016274762E-2</v>
      </c>
      <c r="P847" s="14">
        <f>D846/D847-1</f>
        <v>3.8072289156626526E-2</v>
      </c>
    </row>
    <row r="848" spans="1:16">
      <c r="A848" s="83" t="s">
        <v>868</v>
      </c>
      <c r="B848">
        <v>7630</v>
      </c>
      <c r="C848">
        <v>4980</v>
      </c>
      <c r="D848" s="8">
        <v>207.8</v>
      </c>
      <c r="E848">
        <v>9670</v>
      </c>
      <c r="F848">
        <v>940</v>
      </c>
      <c r="G848">
        <v>4282</v>
      </c>
      <c r="H848">
        <v>13.11</v>
      </c>
      <c r="I848">
        <v>20.32</v>
      </c>
      <c r="J848">
        <v>1459</v>
      </c>
      <c r="K848">
        <v>786.2</v>
      </c>
      <c r="L848">
        <v>17.260000000000002</v>
      </c>
      <c r="N848" s="14">
        <f>B847/B848-1</f>
        <v>-2.0969855832241313E-3</v>
      </c>
      <c r="O848" s="14">
        <f>C847/C848-1</f>
        <v>-6.0240963855417995E-4</v>
      </c>
      <c r="P848" s="14">
        <f>D847/D848-1</f>
        <v>-1.4436958614052475E-3</v>
      </c>
    </row>
    <row r="849" spans="1:16">
      <c r="A849" s="83" t="s">
        <v>867</v>
      </c>
      <c r="B849">
        <v>7829</v>
      </c>
      <c r="C849">
        <v>5110</v>
      </c>
      <c r="D849" s="8">
        <v>212</v>
      </c>
      <c r="E849">
        <v>10040</v>
      </c>
      <c r="F849">
        <v>1011</v>
      </c>
      <c r="G849">
        <v>4298</v>
      </c>
      <c r="H849">
        <v>13.13</v>
      </c>
      <c r="I849">
        <v>20.59</v>
      </c>
      <c r="J849">
        <v>1454</v>
      </c>
      <c r="K849">
        <v>831.9</v>
      </c>
      <c r="L849">
        <v>18.22</v>
      </c>
      <c r="N849" s="14">
        <f>B848/B849-1</f>
        <v>-2.5418316515519179E-2</v>
      </c>
      <c r="O849" s="14">
        <f>C848/C849-1</f>
        <v>-2.5440313111546042E-2</v>
      </c>
      <c r="P849" s="14">
        <f>D848/D849-1</f>
        <v>-1.9811320754716921E-2</v>
      </c>
    </row>
    <row r="850" spans="1:16">
      <c r="A850" s="83" t="s">
        <v>866</v>
      </c>
      <c r="B850">
        <v>7856</v>
      </c>
      <c r="C850">
        <v>5155</v>
      </c>
      <c r="D850" s="8">
        <v>214.6</v>
      </c>
      <c r="E850">
        <v>10420</v>
      </c>
      <c r="F850">
        <v>1010</v>
      </c>
      <c r="G850">
        <v>4410</v>
      </c>
      <c r="H850">
        <v>13.53</v>
      </c>
      <c r="I850">
        <v>21.99</v>
      </c>
      <c r="J850">
        <v>1510</v>
      </c>
      <c r="K850">
        <v>807.5</v>
      </c>
      <c r="L850">
        <v>17.93</v>
      </c>
      <c r="N850" s="14">
        <f>B849/B850-1</f>
        <v>-3.4368635437881379E-3</v>
      </c>
      <c r="O850" s="14">
        <f>C849/C850-1</f>
        <v>-8.7293889427739746E-3</v>
      </c>
      <c r="P850" s="14">
        <f>D849/D850-1</f>
        <v>-1.2115563839701693E-2</v>
      </c>
    </row>
    <row r="851" spans="1:16">
      <c r="A851" s="83" t="s">
        <v>865</v>
      </c>
      <c r="B851">
        <v>7953</v>
      </c>
      <c r="C851">
        <v>5200</v>
      </c>
      <c r="D851" s="8">
        <v>218.8</v>
      </c>
      <c r="E851">
        <v>10590</v>
      </c>
      <c r="F851">
        <v>989</v>
      </c>
      <c r="G851">
        <v>4440</v>
      </c>
      <c r="H851">
        <v>13.73</v>
      </c>
      <c r="I851">
        <v>21.83</v>
      </c>
      <c r="J851">
        <v>1535</v>
      </c>
      <c r="K851">
        <v>785.4</v>
      </c>
      <c r="L851">
        <v>17.559999999999999</v>
      </c>
      <c r="N851" s="14">
        <f>B850/B851-1</f>
        <v>-1.2196655350182328E-2</v>
      </c>
      <c r="O851" s="14">
        <f>C850/C851-1</f>
        <v>-8.6538461538461231E-3</v>
      </c>
      <c r="P851" s="14">
        <f>D850/D851-1</f>
        <v>-1.9195612431444298E-2</v>
      </c>
    </row>
    <row r="852" spans="1:16">
      <c r="A852" s="83" t="s">
        <v>864</v>
      </c>
      <c r="B852">
        <v>7886</v>
      </c>
      <c r="C852">
        <v>5157</v>
      </c>
      <c r="D852" s="8">
        <v>214.9</v>
      </c>
      <c r="E852">
        <v>10450</v>
      </c>
      <c r="F852">
        <v>990</v>
      </c>
      <c r="G852">
        <v>4411</v>
      </c>
      <c r="H852">
        <v>13.69</v>
      </c>
      <c r="I852">
        <v>21.51</v>
      </c>
      <c r="J852">
        <v>1551</v>
      </c>
      <c r="K852">
        <v>765.4</v>
      </c>
      <c r="L852">
        <v>17.22</v>
      </c>
      <c r="N852" s="14">
        <f>B851/B852-1</f>
        <v>8.4960689830078095E-3</v>
      </c>
      <c r="O852" s="14">
        <f>C851/C852-1</f>
        <v>8.3381811130502914E-3</v>
      </c>
      <c r="P852" s="14">
        <f>D851/D852-1</f>
        <v>1.8147975802699001E-2</v>
      </c>
    </row>
    <row r="853" spans="1:16">
      <c r="A853" s="83" t="s">
        <v>863</v>
      </c>
      <c r="B853">
        <v>8041</v>
      </c>
      <c r="C853">
        <v>5260</v>
      </c>
      <c r="D853" s="8">
        <v>219.1</v>
      </c>
      <c r="E853">
        <v>10760</v>
      </c>
      <c r="F853">
        <v>1015</v>
      </c>
      <c r="G853">
        <v>4476</v>
      </c>
      <c r="H853">
        <v>14.05</v>
      </c>
      <c r="I853">
        <v>21.64</v>
      </c>
      <c r="J853">
        <v>1560</v>
      </c>
      <c r="K853">
        <v>749.8</v>
      </c>
      <c r="L853">
        <v>17.010000000000002</v>
      </c>
      <c r="N853" s="14">
        <f>B852/B853-1</f>
        <v>-1.9276209426688173E-2</v>
      </c>
      <c r="O853" s="14">
        <f>C852/C853-1</f>
        <v>-1.9581749049429664E-2</v>
      </c>
      <c r="P853" s="14">
        <f>D852/D853-1</f>
        <v>-1.9169329073482344E-2</v>
      </c>
    </row>
    <row r="854" spans="1:16">
      <c r="A854" s="83" t="s">
        <v>862</v>
      </c>
      <c r="B854">
        <v>8002</v>
      </c>
      <c r="C854">
        <v>5235</v>
      </c>
      <c r="D854" s="8">
        <v>217.8</v>
      </c>
      <c r="E854">
        <v>10630</v>
      </c>
      <c r="F854">
        <v>998</v>
      </c>
      <c r="G854">
        <v>4455</v>
      </c>
      <c r="H854">
        <v>14.08</v>
      </c>
      <c r="I854">
        <v>21.43</v>
      </c>
      <c r="J854">
        <v>1560</v>
      </c>
      <c r="K854">
        <v>742.8</v>
      </c>
      <c r="L854">
        <v>16.89</v>
      </c>
      <c r="N854" s="14">
        <f>B853/B854-1</f>
        <v>4.8737815546113783E-3</v>
      </c>
      <c r="O854" s="14">
        <f>C853/C854-1</f>
        <v>4.7755491881567025E-3</v>
      </c>
      <c r="P854" s="14">
        <f>D853/D854-1</f>
        <v>5.9687786960513911E-3</v>
      </c>
    </row>
    <row r="855" spans="1:16">
      <c r="A855" s="83" t="s">
        <v>861</v>
      </c>
      <c r="B855">
        <v>7861</v>
      </c>
      <c r="C855">
        <v>5143</v>
      </c>
      <c r="D855" s="8">
        <v>213.8</v>
      </c>
      <c r="E855">
        <v>10340</v>
      </c>
      <c r="F855">
        <v>966</v>
      </c>
      <c r="G855">
        <v>4382</v>
      </c>
      <c r="H855">
        <v>13.87</v>
      </c>
      <c r="I855">
        <v>20.88</v>
      </c>
      <c r="J855">
        <v>1527</v>
      </c>
      <c r="K855">
        <v>743.2</v>
      </c>
      <c r="L855">
        <v>16.850000000000001</v>
      </c>
      <c r="N855" s="14">
        <f>B854/B855-1</f>
        <v>1.7936649281261818E-2</v>
      </c>
      <c r="O855" s="14">
        <f>C854/C855-1</f>
        <v>1.7888391989111518E-2</v>
      </c>
      <c r="P855" s="14">
        <f>D854/D855-1</f>
        <v>1.8709073900841977E-2</v>
      </c>
    </row>
    <row r="856" spans="1:16">
      <c r="A856" s="83" t="s">
        <v>860</v>
      </c>
      <c r="B856">
        <v>7789</v>
      </c>
      <c r="C856">
        <v>5099</v>
      </c>
      <c r="D856" s="8">
        <v>211.1</v>
      </c>
      <c r="E856">
        <v>10400</v>
      </c>
      <c r="F856">
        <v>925</v>
      </c>
      <c r="G856">
        <v>4370</v>
      </c>
      <c r="H856">
        <v>13.85</v>
      </c>
      <c r="I856">
        <v>20.48</v>
      </c>
      <c r="J856">
        <v>1526</v>
      </c>
      <c r="K856">
        <v>731.2</v>
      </c>
      <c r="L856">
        <v>16.73</v>
      </c>
      <c r="N856" s="14">
        <f>B855/B856-1</f>
        <v>9.2438053665424569E-3</v>
      </c>
      <c r="O856" s="14">
        <f>C855/C856-1</f>
        <v>8.62914296920958E-3</v>
      </c>
      <c r="P856" s="14">
        <f>D855/D856-1</f>
        <v>1.2790146849834372E-2</v>
      </c>
    </row>
    <row r="857" spans="1:16">
      <c r="A857" s="83" t="s">
        <v>859</v>
      </c>
      <c r="B857">
        <v>7499</v>
      </c>
      <c r="C857">
        <v>4905</v>
      </c>
      <c r="D857" s="8">
        <v>205.4</v>
      </c>
      <c r="E857">
        <v>9990</v>
      </c>
      <c r="F857">
        <v>903</v>
      </c>
      <c r="G857">
        <v>4221</v>
      </c>
      <c r="H857">
        <v>13.4</v>
      </c>
      <c r="I857">
        <v>19.93</v>
      </c>
      <c r="J857">
        <v>1483</v>
      </c>
      <c r="K857">
        <v>707.8</v>
      </c>
      <c r="L857">
        <v>16.420000000000002</v>
      </c>
      <c r="N857" s="14">
        <f>B856/B857-1</f>
        <v>3.8671822909721376E-2</v>
      </c>
      <c r="O857" s="14">
        <f>C856/C857-1</f>
        <v>3.9551478083588165E-2</v>
      </c>
      <c r="P857" s="14">
        <f>D856/D857-1</f>
        <v>2.7750730282375846E-2</v>
      </c>
    </row>
    <row r="858" spans="1:16">
      <c r="A858" s="83" t="s">
        <v>858</v>
      </c>
      <c r="B858">
        <v>7437</v>
      </c>
      <c r="C858">
        <v>4865</v>
      </c>
      <c r="D858" s="8">
        <v>202.4</v>
      </c>
      <c r="E858">
        <v>10020</v>
      </c>
      <c r="F858">
        <v>911</v>
      </c>
      <c r="G858">
        <v>4162</v>
      </c>
      <c r="H858">
        <v>13.17</v>
      </c>
      <c r="I858">
        <v>19.62</v>
      </c>
      <c r="J858">
        <v>1454</v>
      </c>
      <c r="K858">
        <v>700.8</v>
      </c>
      <c r="L858">
        <v>16.45</v>
      </c>
      <c r="N858" s="14">
        <f>B857/B858-1</f>
        <v>8.336694903859021E-3</v>
      </c>
      <c r="O858" s="14">
        <f>C857/C858-1</f>
        <v>8.2219938335046372E-3</v>
      </c>
      <c r="P858" s="14">
        <f>D857/D858-1</f>
        <v>1.4822134387351804E-2</v>
      </c>
    </row>
    <row r="859" spans="1:16">
      <c r="A859" s="83" t="s">
        <v>857</v>
      </c>
      <c r="B859">
        <v>7638</v>
      </c>
      <c r="C859">
        <v>4996</v>
      </c>
      <c r="D859" s="8">
        <v>208.4</v>
      </c>
      <c r="E859">
        <v>10290</v>
      </c>
      <c r="F859">
        <v>917</v>
      </c>
      <c r="G859">
        <v>4295</v>
      </c>
      <c r="H859">
        <v>13.31</v>
      </c>
      <c r="I859">
        <v>19.760000000000002</v>
      </c>
      <c r="J859">
        <v>1474</v>
      </c>
      <c r="K859">
        <v>673.3</v>
      </c>
      <c r="L859">
        <v>15.79</v>
      </c>
      <c r="N859" s="14">
        <f>B858/B859-1</f>
        <v>-2.6315789473684181E-2</v>
      </c>
      <c r="O859" s="14">
        <f>C858/C859-1</f>
        <v>-2.6220976781425098E-2</v>
      </c>
      <c r="P859" s="14">
        <f>D858/D859-1</f>
        <v>-2.8790786948176605E-2</v>
      </c>
    </row>
    <row r="860" spans="1:16">
      <c r="A860" s="83" t="s">
        <v>856</v>
      </c>
      <c r="B860">
        <v>7507</v>
      </c>
      <c r="C860">
        <v>4911</v>
      </c>
      <c r="D860" s="8">
        <v>204.2</v>
      </c>
      <c r="E860">
        <v>10070</v>
      </c>
      <c r="F860">
        <v>898</v>
      </c>
      <c r="G860">
        <v>4239</v>
      </c>
      <c r="H860">
        <v>13.31</v>
      </c>
      <c r="I860">
        <v>19.440000000000001</v>
      </c>
      <c r="J860">
        <v>1479</v>
      </c>
      <c r="K860">
        <v>669.3</v>
      </c>
      <c r="L860">
        <v>15.81</v>
      </c>
      <c r="N860" s="14">
        <f>B859/B860-1</f>
        <v>1.7450379645663983E-2</v>
      </c>
      <c r="O860" s="14">
        <f>C859/C860-1</f>
        <v>1.7308083893300852E-2</v>
      </c>
      <c r="P860" s="14">
        <f>D859/D860-1</f>
        <v>2.0568070519098924E-2</v>
      </c>
    </row>
    <row r="861" spans="1:16">
      <c r="A861" s="83" t="s">
        <v>855</v>
      </c>
      <c r="B861">
        <v>7399</v>
      </c>
      <c r="C861">
        <v>4826</v>
      </c>
      <c r="D861" s="8">
        <v>199.9</v>
      </c>
      <c r="E861">
        <v>9510</v>
      </c>
      <c r="F861">
        <v>845</v>
      </c>
      <c r="G861">
        <v>4157</v>
      </c>
      <c r="H861">
        <v>12.97</v>
      </c>
      <c r="I861">
        <v>18.64</v>
      </c>
      <c r="J861">
        <v>1446</v>
      </c>
      <c r="K861">
        <v>657.2</v>
      </c>
      <c r="L861">
        <v>15.71</v>
      </c>
      <c r="N861" s="14">
        <f>B860/B861-1</f>
        <v>1.459656710366275E-2</v>
      </c>
      <c r="O861" s="14">
        <f>C860/C861-1</f>
        <v>1.761292996270214E-2</v>
      </c>
      <c r="P861" s="14">
        <f>D860/D861-1</f>
        <v>2.1510755377688762E-2</v>
      </c>
    </row>
    <row r="862" spans="1:16">
      <c r="A862" s="83" t="s">
        <v>854</v>
      </c>
      <c r="B862">
        <v>7373</v>
      </c>
      <c r="C862">
        <v>4804</v>
      </c>
      <c r="D862" s="8">
        <v>197.6</v>
      </c>
      <c r="E862">
        <v>9930</v>
      </c>
      <c r="F862">
        <v>882</v>
      </c>
      <c r="G862">
        <v>4161</v>
      </c>
      <c r="H862">
        <v>13.2</v>
      </c>
      <c r="I862">
        <v>19.21</v>
      </c>
      <c r="J862">
        <v>1454</v>
      </c>
      <c r="K862">
        <v>673</v>
      </c>
      <c r="L862">
        <v>15.85</v>
      </c>
      <c r="N862" s="14">
        <f>B861/B862-1</f>
        <v>3.526380035263843E-3</v>
      </c>
      <c r="O862" s="14">
        <f>C861/C862-1</f>
        <v>4.5795170691089737E-3</v>
      </c>
      <c r="P862" s="14">
        <f>D861/D862-1</f>
        <v>1.1639676113360364E-2</v>
      </c>
    </row>
    <row r="863" spans="1:16">
      <c r="A863" s="83" t="s">
        <v>853</v>
      </c>
      <c r="B863">
        <v>7436</v>
      </c>
      <c r="C863">
        <v>4864</v>
      </c>
      <c r="D863" s="8">
        <v>201</v>
      </c>
      <c r="E863">
        <v>10470</v>
      </c>
      <c r="F863">
        <v>903</v>
      </c>
      <c r="G863">
        <v>4229</v>
      </c>
      <c r="H863">
        <v>13.4</v>
      </c>
      <c r="I863">
        <v>19.5</v>
      </c>
      <c r="J863">
        <v>1433</v>
      </c>
      <c r="K863">
        <v>676.8</v>
      </c>
      <c r="L863">
        <v>15.9</v>
      </c>
      <c r="N863" s="14">
        <f>B862/B863-1</f>
        <v>-8.4722969338354437E-3</v>
      </c>
      <c r="O863" s="14">
        <f>C862/C863-1</f>
        <v>-1.2335526315789491E-2</v>
      </c>
      <c r="P863" s="14">
        <f>D862/D863-1</f>
        <v>-1.6915422885572129E-2</v>
      </c>
    </row>
    <row r="864" spans="1:16">
      <c r="A864" s="83" t="s">
        <v>852</v>
      </c>
      <c r="B864">
        <v>7452</v>
      </c>
      <c r="C864">
        <v>4874</v>
      </c>
      <c r="D864" s="8">
        <v>199.7</v>
      </c>
      <c r="E864">
        <v>10550</v>
      </c>
      <c r="F864">
        <v>891</v>
      </c>
      <c r="G864">
        <v>4245</v>
      </c>
      <c r="H864">
        <v>13.36</v>
      </c>
      <c r="I864">
        <v>19.649999999999999</v>
      </c>
      <c r="J864">
        <v>1459</v>
      </c>
      <c r="K864">
        <v>661.3</v>
      </c>
      <c r="L864">
        <v>15.58</v>
      </c>
      <c r="N864" s="14">
        <f>B863/B864-1</f>
        <v>-2.1470746108427363E-3</v>
      </c>
      <c r="O864" s="14">
        <f>C863/C864-1</f>
        <v>-2.051702913418163E-3</v>
      </c>
      <c r="P864" s="14">
        <f>D863/D864-1</f>
        <v>6.5097646469705062E-3</v>
      </c>
    </row>
    <row r="865" spans="1:16">
      <c r="A865" s="83" t="s">
        <v>851</v>
      </c>
      <c r="B865">
        <v>7875</v>
      </c>
      <c r="C865">
        <v>5151</v>
      </c>
      <c r="D865" s="8">
        <v>210.1</v>
      </c>
      <c r="E865">
        <v>11110</v>
      </c>
      <c r="F865">
        <v>941</v>
      </c>
      <c r="G865">
        <v>4445</v>
      </c>
      <c r="H865">
        <v>13.93</v>
      </c>
      <c r="I865">
        <v>20.39</v>
      </c>
      <c r="J865">
        <v>1538</v>
      </c>
      <c r="K865">
        <v>683.5</v>
      </c>
      <c r="L865">
        <v>15.93</v>
      </c>
      <c r="N865" s="14">
        <f>B864/B865-1</f>
        <v>-5.3714285714285714E-2</v>
      </c>
      <c r="O865" s="14">
        <f>C864/C865-1</f>
        <v>-5.377596583187727E-2</v>
      </c>
      <c r="P865" s="14">
        <f>D864/D865-1</f>
        <v>-4.9500237981913386E-2</v>
      </c>
    </row>
    <row r="866" spans="1:16">
      <c r="A866" s="83" t="s">
        <v>850</v>
      </c>
      <c r="B866">
        <v>8093</v>
      </c>
      <c r="C866">
        <v>5294</v>
      </c>
      <c r="D866" s="8">
        <v>216</v>
      </c>
      <c r="E866">
        <v>11360</v>
      </c>
      <c r="F866">
        <v>967</v>
      </c>
      <c r="G866">
        <v>4543</v>
      </c>
      <c r="H866">
        <v>13.9</v>
      </c>
      <c r="I866">
        <v>20.190000000000001</v>
      </c>
      <c r="J866">
        <v>1553</v>
      </c>
      <c r="K866">
        <v>667.3</v>
      </c>
      <c r="L866">
        <v>15.57</v>
      </c>
      <c r="N866" s="14">
        <f>B865/B866-1</f>
        <v>-2.69368590139627E-2</v>
      </c>
      <c r="O866" s="14">
        <f>C865/C866-1</f>
        <v>-2.7011711371363822E-2</v>
      </c>
      <c r="P866" s="14">
        <f>D865/D866-1</f>
        <v>-2.7314814814814792E-2</v>
      </c>
    </row>
    <row r="867" spans="1:16">
      <c r="A867" s="83" t="s">
        <v>849</v>
      </c>
      <c r="B867">
        <v>8048</v>
      </c>
      <c r="C867">
        <v>5265</v>
      </c>
      <c r="D867" s="8">
        <v>215.4</v>
      </c>
      <c r="E867">
        <v>11310</v>
      </c>
      <c r="F867">
        <v>969</v>
      </c>
      <c r="G867">
        <v>4524</v>
      </c>
      <c r="H867">
        <v>13.58</v>
      </c>
      <c r="I867">
        <v>19.78</v>
      </c>
      <c r="J867">
        <v>1529</v>
      </c>
      <c r="K867">
        <v>656</v>
      </c>
      <c r="L867">
        <v>15.51</v>
      </c>
      <c r="N867" s="14">
        <f>B866/B867-1</f>
        <v>5.5914512922465853E-3</v>
      </c>
      <c r="O867" s="14">
        <f>C866/C867-1</f>
        <v>5.5080721747389205E-3</v>
      </c>
      <c r="P867" s="14">
        <f>D866/D867-1</f>
        <v>2.7855153203342198E-3</v>
      </c>
    </row>
    <row r="868" spans="1:16">
      <c r="A868" s="83" t="s">
        <v>848</v>
      </c>
      <c r="B868">
        <v>8007</v>
      </c>
      <c r="C868">
        <v>5238</v>
      </c>
      <c r="D868" s="8">
        <v>214.3</v>
      </c>
      <c r="E868">
        <v>11020</v>
      </c>
      <c r="F868">
        <v>933</v>
      </c>
      <c r="G868">
        <v>4490</v>
      </c>
      <c r="H868">
        <v>13.47</v>
      </c>
      <c r="I868">
        <v>19.399999999999999</v>
      </c>
      <c r="J868">
        <v>1504</v>
      </c>
      <c r="K868">
        <v>649.6</v>
      </c>
      <c r="L868">
        <v>15.46</v>
      </c>
      <c r="N868" s="14">
        <f>B867/B868-1</f>
        <v>5.1205195453978281E-3</v>
      </c>
      <c r="O868" s="14">
        <f>C867/C868-1</f>
        <v>5.1546391752577136E-3</v>
      </c>
      <c r="P868" s="14">
        <f>D867/D868-1</f>
        <v>5.1329911339244028E-3</v>
      </c>
    </row>
    <row r="869" spans="1:16">
      <c r="A869" s="83" t="s">
        <v>847</v>
      </c>
      <c r="B869">
        <v>7950</v>
      </c>
      <c r="C869">
        <v>5200</v>
      </c>
      <c r="D869" s="8">
        <v>212.7</v>
      </c>
      <c r="E869">
        <v>11000</v>
      </c>
      <c r="F869">
        <v>923</v>
      </c>
      <c r="G869">
        <v>4479</v>
      </c>
      <c r="H869">
        <v>13.5</v>
      </c>
      <c r="I869">
        <v>19.3</v>
      </c>
      <c r="J869">
        <v>1505</v>
      </c>
      <c r="K869">
        <v>654.20000000000005</v>
      </c>
      <c r="L869">
        <v>15.65</v>
      </c>
      <c r="N869" s="14">
        <f>B868/B869-1</f>
        <v>7.169811320754782E-3</v>
      </c>
      <c r="O869" s="14">
        <f>C868/C869-1</f>
        <v>7.3076923076922373E-3</v>
      </c>
      <c r="P869" s="14">
        <f>D868/D869-1</f>
        <v>7.5223319228963081E-3</v>
      </c>
    </row>
    <row r="870" spans="1:16">
      <c r="A870" s="83" t="s">
        <v>846</v>
      </c>
      <c r="B870">
        <v>8031</v>
      </c>
      <c r="C870">
        <v>5253</v>
      </c>
      <c r="D870" s="8">
        <v>216.1</v>
      </c>
      <c r="E870">
        <v>11090</v>
      </c>
      <c r="F870">
        <v>938</v>
      </c>
      <c r="G870">
        <v>4551</v>
      </c>
      <c r="H870">
        <v>13.56</v>
      </c>
      <c r="I870">
        <v>19.22</v>
      </c>
      <c r="J870">
        <v>1533</v>
      </c>
      <c r="K870">
        <v>655.29999999999995</v>
      </c>
      <c r="L870">
        <v>15.83</v>
      </c>
      <c r="N870" s="14">
        <f>B869/B870-1</f>
        <v>-1.0085917071348538E-2</v>
      </c>
      <c r="O870" s="14">
        <f>C869/C870-1</f>
        <v>-1.0089472682276779E-2</v>
      </c>
      <c r="P870" s="14">
        <f>D869/D870-1</f>
        <v>-1.5733456732993978E-2</v>
      </c>
    </row>
    <row r="871" spans="1:16">
      <c r="A871" s="83" t="s">
        <v>845</v>
      </c>
      <c r="B871">
        <v>7591</v>
      </c>
      <c r="C871">
        <v>4964</v>
      </c>
      <c r="D871" s="8">
        <v>205.9</v>
      </c>
      <c r="E871">
        <v>10660</v>
      </c>
      <c r="F871">
        <v>887</v>
      </c>
      <c r="G871">
        <v>4376</v>
      </c>
      <c r="H871">
        <v>13.28</v>
      </c>
      <c r="I871">
        <v>18.86</v>
      </c>
      <c r="J871">
        <v>1501</v>
      </c>
      <c r="K871">
        <v>648.79999999999995</v>
      </c>
      <c r="L871">
        <v>15.63</v>
      </c>
      <c r="N871" s="14">
        <f>B870/B871-1</f>
        <v>5.7963377684099537E-2</v>
      </c>
      <c r="O871" s="14">
        <f>C870/C871-1</f>
        <v>5.821917808219168E-2</v>
      </c>
      <c r="P871" s="14">
        <f>D870/D871-1</f>
        <v>4.9538610976201936E-2</v>
      </c>
    </row>
    <row r="872" spans="1:16">
      <c r="A872" s="83" t="s">
        <v>844</v>
      </c>
      <c r="B872">
        <v>7969</v>
      </c>
      <c r="C872">
        <v>5225</v>
      </c>
      <c r="D872" s="8">
        <v>217.5</v>
      </c>
      <c r="E872">
        <v>11180</v>
      </c>
      <c r="F872">
        <v>926</v>
      </c>
      <c r="G872">
        <v>4557</v>
      </c>
      <c r="H872">
        <v>13.67</v>
      </c>
      <c r="I872">
        <v>19.309999999999999</v>
      </c>
      <c r="J872">
        <v>1535</v>
      </c>
      <c r="K872">
        <v>671.5</v>
      </c>
      <c r="L872">
        <v>16.07</v>
      </c>
      <c r="N872" s="14">
        <f>B871/B872-1</f>
        <v>-4.7433805998243206E-2</v>
      </c>
      <c r="O872" s="14">
        <f>C871/C872-1</f>
        <v>-4.9952153110047859E-2</v>
      </c>
      <c r="P872" s="14">
        <f>D871/D872-1</f>
        <v>-5.3333333333333344E-2</v>
      </c>
    </row>
    <row r="873" spans="1:16">
      <c r="A873" s="83" t="s">
        <v>843</v>
      </c>
      <c r="B873">
        <v>7739</v>
      </c>
      <c r="C873">
        <v>5063</v>
      </c>
      <c r="D873" s="8">
        <v>210.1</v>
      </c>
      <c r="E873">
        <v>10910</v>
      </c>
      <c r="F873">
        <v>886</v>
      </c>
      <c r="G873">
        <v>4464</v>
      </c>
      <c r="H873">
        <v>13.48</v>
      </c>
      <c r="I873">
        <v>18.78</v>
      </c>
      <c r="J873">
        <v>1513</v>
      </c>
      <c r="K873">
        <v>656.1</v>
      </c>
      <c r="L873">
        <v>15.7</v>
      </c>
      <c r="N873" s="14">
        <f>B872/B873-1</f>
        <v>2.9719602015764401E-2</v>
      </c>
      <c r="O873" s="14">
        <f>C872/C873-1</f>
        <v>3.1996839818289491E-2</v>
      </c>
      <c r="P873" s="14">
        <f>D872/D873-1</f>
        <v>3.5221323179438491E-2</v>
      </c>
    </row>
    <row r="874" spans="1:16">
      <c r="A874" s="83" t="s">
        <v>842</v>
      </c>
      <c r="B874">
        <v>7611</v>
      </c>
      <c r="C874">
        <v>4920</v>
      </c>
      <c r="D874" s="8">
        <v>207.5</v>
      </c>
      <c r="E874">
        <v>10970</v>
      </c>
      <c r="F874">
        <v>868</v>
      </c>
      <c r="G874">
        <v>4481</v>
      </c>
      <c r="H874">
        <v>13.54</v>
      </c>
      <c r="I874">
        <v>18.93</v>
      </c>
      <c r="J874">
        <v>1521</v>
      </c>
      <c r="K874">
        <v>661.8</v>
      </c>
      <c r="L874">
        <v>15.79</v>
      </c>
      <c r="N874" s="14">
        <f>B873/B874-1</f>
        <v>1.6817763762974725E-2</v>
      </c>
      <c r="O874" s="14">
        <f>C873/C874-1</f>
        <v>2.9065040650406493E-2</v>
      </c>
      <c r="P874" s="14">
        <f>D873/D874-1</f>
        <v>1.2530120481927698E-2</v>
      </c>
    </row>
    <row r="875" spans="1:16">
      <c r="A875" s="83" t="s">
        <v>841</v>
      </c>
      <c r="B875">
        <v>7480</v>
      </c>
      <c r="C875">
        <v>4914</v>
      </c>
      <c r="D875" s="8">
        <v>204.3</v>
      </c>
      <c r="E875">
        <v>10780</v>
      </c>
      <c r="F875">
        <v>857</v>
      </c>
      <c r="G875">
        <v>4423</v>
      </c>
      <c r="H875">
        <v>13.24</v>
      </c>
      <c r="I875">
        <v>19.05</v>
      </c>
      <c r="J875">
        <v>1501</v>
      </c>
      <c r="K875">
        <v>671</v>
      </c>
      <c r="L875">
        <v>15.99</v>
      </c>
      <c r="N875" s="14">
        <f>B874/B875-1</f>
        <v>1.7513368983957278E-2</v>
      </c>
      <c r="O875" s="14">
        <f>C874/C875-1</f>
        <v>1.2210012210012167E-3</v>
      </c>
      <c r="P875" s="14">
        <f>D874/D875-1</f>
        <v>1.5663240332843831E-2</v>
      </c>
    </row>
    <row r="876" spans="1:16">
      <c r="A876" s="83" t="s">
        <v>840</v>
      </c>
      <c r="B876">
        <v>7514</v>
      </c>
      <c r="C876">
        <v>4948</v>
      </c>
      <c r="D876" s="8">
        <v>204</v>
      </c>
      <c r="E876">
        <v>10810</v>
      </c>
      <c r="F876">
        <v>874</v>
      </c>
      <c r="G876">
        <v>4446</v>
      </c>
      <c r="H876">
        <v>13.25</v>
      </c>
      <c r="I876">
        <v>19.05</v>
      </c>
      <c r="J876">
        <v>1504</v>
      </c>
      <c r="K876">
        <v>688.8</v>
      </c>
      <c r="L876">
        <v>16.329999999999998</v>
      </c>
      <c r="N876" s="14">
        <f>B875/B876-1</f>
        <v>-4.5248868778280382E-3</v>
      </c>
      <c r="O876" s="14">
        <f>C875/C876-1</f>
        <v>-6.8714632174615708E-3</v>
      </c>
      <c r="P876" s="14">
        <f>D875/D876-1</f>
        <v>1.4705882352941124E-3</v>
      </c>
    </row>
    <row r="877" spans="1:16">
      <c r="A877" s="83" t="s">
        <v>839</v>
      </c>
      <c r="B877">
        <v>7393</v>
      </c>
      <c r="C877">
        <v>4901</v>
      </c>
      <c r="D877" s="8">
        <v>199.3</v>
      </c>
      <c r="E877">
        <v>10710</v>
      </c>
      <c r="F877">
        <v>890</v>
      </c>
      <c r="G877">
        <v>4383</v>
      </c>
      <c r="H877">
        <v>13.1</v>
      </c>
      <c r="I877">
        <v>18.850000000000001</v>
      </c>
      <c r="J877">
        <v>1495</v>
      </c>
      <c r="K877">
        <v>681</v>
      </c>
      <c r="L877">
        <v>16.05</v>
      </c>
      <c r="N877" s="14">
        <f>B876/B877-1</f>
        <v>1.6366833491140209E-2</v>
      </c>
      <c r="O877" s="14">
        <f>C876/C877-1</f>
        <v>9.5898796164048949E-3</v>
      </c>
      <c r="P877" s="14">
        <f>D876/D877-1</f>
        <v>2.358253888610129E-2</v>
      </c>
    </row>
    <row r="878" spans="1:16">
      <c r="A878" s="83" t="s">
        <v>838</v>
      </c>
      <c r="B878">
        <v>7332</v>
      </c>
      <c r="C878">
        <v>4895</v>
      </c>
      <c r="D878" s="8">
        <v>196.9</v>
      </c>
      <c r="E878">
        <v>10660</v>
      </c>
      <c r="F878">
        <v>894</v>
      </c>
      <c r="G878">
        <v>4417</v>
      </c>
      <c r="H878">
        <v>12.91</v>
      </c>
      <c r="I878">
        <v>18.39</v>
      </c>
      <c r="J878">
        <v>1481</v>
      </c>
      <c r="K878">
        <v>691.4</v>
      </c>
      <c r="L878">
        <v>16.329999999999998</v>
      </c>
      <c r="N878" s="14">
        <f>B877/B878-1</f>
        <v>8.3196944899073255E-3</v>
      </c>
      <c r="O878" s="14">
        <f>C877/C878-1</f>
        <v>1.2257405515831987E-3</v>
      </c>
      <c r="P878" s="14">
        <f>D877/D878-1</f>
        <v>1.2188928390045817E-2</v>
      </c>
    </row>
    <row r="879" spans="1:16">
      <c r="A879" s="83" t="s">
        <v>837</v>
      </c>
      <c r="B879">
        <v>7212</v>
      </c>
      <c r="C879">
        <v>4822</v>
      </c>
      <c r="D879" s="8">
        <v>194.4</v>
      </c>
      <c r="E879">
        <v>10600</v>
      </c>
      <c r="F879">
        <v>877</v>
      </c>
      <c r="G879">
        <v>4317</v>
      </c>
      <c r="H879">
        <v>12.54</v>
      </c>
      <c r="I879">
        <v>18.04</v>
      </c>
      <c r="J879">
        <v>1452</v>
      </c>
      <c r="K879">
        <v>685.6</v>
      </c>
      <c r="L879">
        <v>16.29</v>
      </c>
      <c r="N879" s="14">
        <f>B878/B879-1</f>
        <v>1.6638935108153063E-2</v>
      </c>
      <c r="O879" s="14">
        <f>C878/C879-1</f>
        <v>1.5138946495230288E-2</v>
      </c>
      <c r="P879" s="14">
        <f>D878/D879-1</f>
        <v>1.2860082304526843E-2</v>
      </c>
    </row>
    <row r="880" spans="1:16">
      <c r="A880" s="83" t="s">
        <v>836</v>
      </c>
      <c r="B880">
        <v>7127</v>
      </c>
      <c r="C880">
        <v>4746</v>
      </c>
      <c r="D880" s="8">
        <v>191.5</v>
      </c>
      <c r="E880">
        <v>10470</v>
      </c>
      <c r="F880">
        <v>869</v>
      </c>
      <c r="G880">
        <v>4272</v>
      </c>
      <c r="H880">
        <v>12.52</v>
      </c>
      <c r="I880">
        <v>17.98</v>
      </c>
      <c r="J880">
        <v>1444</v>
      </c>
      <c r="K880">
        <v>674.5</v>
      </c>
      <c r="L880">
        <v>16.22</v>
      </c>
      <c r="N880" s="14">
        <f>B879/B880-1</f>
        <v>1.1926476778448158E-2</v>
      </c>
      <c r="O880" s="14">
        <f>C879/C880-1</f>
        <v>1.6013485040033748E-2</v>
      </c>
      <c r="P880" s="14">
        <f>D879/D880-1</f>
        <v>1.5143603133159322E-2</v>
      </c>
    </row>
    <row r="881" spans="1:16">
      <c r="A881" s="83" t="s">
        <v>835</v>
      </c>
      <c r="B881">
        <v>6916</v>
      </c>
      <c r="C881">
        <v>4633</v>
      </c>
      <c r="D881" s="8">
        <v>186.6</v>
      </c>
      <c r="E881">
        <v>10200</v>
      </c>
      <c r="F881">
        <v>846</v>
      </c>
      <c r="G881">
        <v>4181</v>
      </c>
      <c r="H881">
        <v>12.32</v>
      </c>
      <c r="I881">
        <v>17.670000000000002</v>
      </c>
      <c r="J881">
        <v>1422</v>
      </c>
      <c r="K881">
        <v>663.6</v>
      </c>
      <c r="L881">
        <v>16.02</v>
      </c>
      <c r="N881" s="14">
        <f>B880/B881-1</f>
        <v>3.0508964719490939E-2</v>
      </c>
      <c r="O881" s="14">
        <f>C880/C881-1</f>
        <v>2.4390243902439046E-2</v>
      </c>
      <c r="P881" s="14">
        <f>D880/D881-1</f>
        <v>2.62593783494105E-2</v>
      </c>
    </row>
    <row r="882" spans="1:16">
      <c r="A882" s="83" t="s">
        <v>834</v>
      </c>
      <c r="B882">
        <v>6899</v>
      </c>
      <c r="C882">
        <v>4621</v>
      </c>
      <c r="D882" s="8">
        <v>183.8</v>
      </c>
      <c r="E882">
        <v>10100</v>
      </c>
      <c r="F882">
        <v>852</v>
      </c>
      <c r="G882">
        <v>4192</v>
      </c>
      <c r="H882">
        <v>12.47</v>
      </c>
      <c r="I882">
        <v>17.940000000000001</v>
      </c>
      <c r="J882">
        <v>1436</v>
      </c>
      <c r="K882">
        <v>657.2</v>
      </c>
      <c r="L882">
        <v>15.85</v>
      </c>
      <c r="N882" s="14">
        <f>B881/B882-1</f>
        <v>2.4641252355412924E-3</v>
      </c>
      <c r="O882" s="14">
        <f>C881/C882-1</f>
        <v>2.5968405107119619E-3</v>
      </c>
      <c r="P882" s="14">
        <f>D881/D882-1</f>
        <v>1.5233949945592906E-2</v>
      </c>
    </row>
    <row r="883" spans="1:16">
      <c r="A883" s="83" t="s">
        <v>833</v>
      </c>
      <c r="B883">
        <v>6581</v>
      </c>
      <c r="C883">
        <v>4407</v>
      </c>
      <c r="D883" s="8">
        <v>176.1</v>
      </c>
      <c r="E883">
        <v>9630</v>
      </c>
      <c r="F883">
        <v>804</v>
      </c>
      <c r="G883">
        <v>3985</v>
      </c>
      <c r="H883">
        <v>12.12</v>
      </c>
      <c r="I883">
        <v>17.34</v>
      </c>
      <c r="J883">
        <v>1386</v>
      </c>
      <c r="K883">
        <v>652.20000000000005</v>
      </c>
      <c r="L883">
        <v>15.73</v>
      </c>
      <c r="N883" s="14">
        <f>B882/B883-1</f>
        <v>4.8320923871751909E-2</v>
      </c>
      <c r="O883" s="14">
        <f>C882/C883-1</f>
        <v>4.8559110506013248E-2</v>
      </c>
      <c r="P883" s="14">
        <f>D882/D883-1</f>
        <v>4.372515616127215E-2</v>
      </c>
    </row>
    <row r="884" spans="1:16">
      <c r="A884" s="83" t="s">
        <v>832</v>
      </c>
      <c r="B884">
        <v>6714</v>
      </c>
      <c r="C884">
        <v>4499</v>
      </c>
      <c r="D884" s="8">
        <v>179.2</v>
      </c>
      <c r="E884">
        <v>9720</v>
      </c>
      <c r="F884">
        <v>825</v>
      </c>
      <c r="G884">
        <v>4092</v>
      </c>
      <c r="H884">
        <v>12.33</v>
      </c>
      <c r="I884">
        <v>17.61</v>
      </c>
      <c r="J884">
        <v>1399</v>
      </c>
      <c r="K884">
        <v>650.29999999999995</v>
      </c>
      <c r="L884">
        <v>15.9</v>
      </c>
      <c r="N884" s="14">
        <f>B883/B884-1</f>
        <v>-1.9809353589514411E-2</v>
      </c>
      <c r="O884" s="14">
        <f>C883/C884-1</f>
        <v>-2.0448988664147572E-2</v>
      </c>
      <c r="P884" s="14">
        <f>D883/D884-1</f>
        <v>-1.7299107142857095E-2</v>
      </c>
    </row>
    <row r="885" spans="1:16">
      <c r="A885" s="83" t="s">
        <v>831</v>
      </c>
      <c r="B885">
        <v>6567</v>
      </c>
      <c r="C885">
        <v>4423</v>
      </c>
      <c r="D885" s="8">
        <v>176</v>
      </c>
      <c r="E885">
        <v>9510</v>
      </c>
      <c r="F885">
        <v>793</v>
      </c>
      <c r="G885">
        <v>4012</v>
      </c>
      <c r="H885">
        <v>12.22</v>
      </c>
      <c r="I885">
        <v>17.440000000000001</v>
      </c>
      <c r="J885">
        <v>1388</v>
      </c>
      <c r="K885">
        <v>642.5</v>
      </c>
      <c r="L885">
        <v>15.7</v>
      </c>
      <c r="N885" s="14">
        <f>B884/B885-1</f>
        <v>2.2384650525353988E-2</v>
      </c>
      <c r="O885" s="14">
        <f>C884/C885-1</f>
        <v>1.7182907528826563E-2</v>
      </c>
      <c r="P885" s="14">
        <f>D884/D885-1</f>
        <v>1.8181818181818077E-2</v>
      </c>
    </row>
    <row r="886" spans="1:16">
      <c r="A886" s="83" t="s">
        <v>830</v>
      </c>
      <c r="B886">
        <v>6992</v>
      </c>
      <c r="C886">
        <v>4684</v>
      </c>
      <c r="D886" s="8">
        <v>187</v>
      </c>
      <c r="E886">
        <v>10240</v>
      </c>
      <c r="F886">
        <v>861</v>
      </c>
      <c r="G886">
        <v>4246</v>
      </c>
      <c r="H886">
        <v>12.64</v>
      </c>
      <c r="I886">
        <v>18.37</v>
      </c>
      <c r="J886">
        <v>1452</v>
      </c>
      <c r="K886">
        <v>682.5</v>
      </c>
      <c r="L886">
        <v>16.71</v>
      </c>
      <c r="N886" s="14">
        <f>B885/B886-1</f>
        <v>-6.0783752860411933E-2</v>
      </c>
      <c r="O886" s="14">
        <f>C885/C886-1</f>
        <v>-5.5721605465414159E-2</v>
      </c>
      <c r="P886" s="14">
        <f>D885/D886-1</f>
        <v>-5.8823529411764719E-2</v>
      </c>
    </row>
    <row r="887" spans="1:16">
      <c r="A887" s="83" t="s">
        <v>829</v>
      </c>
      <c r="B887">
        <v>6977</v>
      </c>
      <c r="C887">
        <v>4660</v>
      </c>
      <c r="D887" s="8">
        <v>186.8</v>
      </c>
      <c r="E887">
        <v>10130</v>
      </c>
      <c r="F887">
        <v>847</v>
      </c>
      <c r="G887">
        <v>4247</v>
      </c>
      <c r="H887">
        <v>12.75</v>
      </c>
      <c r="I887">
        <v>18.2</v>
      </c>
      <c r="J887">
        <v>1454</v>
      </c>
      <c r="K887">
        <v>669</v>
      </c>
      <c r="L887">
        <v>16.399999999999999</v>
      </c>
      <c r="N887" s="14">
        <f>B886/B887-1</f>
        <v>2.1499211695570342E-3</v>
      </c>
      <c r="O887" s="14">
        <f>C886/C887-1</f>
        <v>5.1502145922746045E-3</v>
      </c>
      <c r="P887" s="14">
        <f>D886/D887-1</f>
        <v>1.0706638115631772E-3</v>
      </c>
    </row>
    <row r="888" spans="1:16">
      <c r="A888" s="83" t="s">
        <v>828</v>
      </c>
      <c r="B888">
        <v>6886</v>
      </c>
      <c r="C888">
        <v>4629</v>
      </c>
      <c r="D888" s="8">
        <v>184.9</v>
      </c>
      <c r="E888">
        <v>9990</v>
      </c>
      <c r="F888">
        <v>846</v>
      </c>
      <c r="G888">
        <v>4248</v>
      </c>
      <c r="H888">
        <v>12.62</v>
      </c>
      <c r="I888">
        <v>17.899999999999999</v>
      </c>
      <c r="J888">
        <v>1436</v>
      </c>
      <c r="K888">
        <v>666.9</v>
      </c>
      <c r="L888">
        <v>16.48</v>
      </c>
      <c r="N888" s="14">
        <f>B887/B888-1</f>
        <v>1.3215219285506841E-2</v>
      </c>
      <c r="O888" s="14">
        <f>C887/C888-1</f>
        <v>6.6969107798660055E-3</v>
      </c>
      <c r="P888" s="14">
        <f>D887/D888-1</f>
        <v>1.0275824770145991E-2</v>
      </c>
    </row>
    <row r="889" spans="1:16">
      <c r="A889" s="83" t="s">
        <v>827</v>
      </c>
      <c r="B889">
        <v>6886</v>
      </c>
      <c r="C889">
        <v>4612</v>
      </c>
      <c r="D889" s="8">
        <v>183.8</v>
      </c>
      <c r="E889">
        <v>9920</v>
      </c>
      <c r="F889">
        <v>832</v>
      </c>
      <c r="G889">
        <v>4228</v>
      </c>
      <c r="H889">
        <v>12.66</v>
      </c>
      <c r="I889">
        <v>17.95</v>
      </c>
      <c r="J889">
        <v>1448</v>
      </c>
      <c r="K889">
        <v>648</v>
      </c>
      <c r="L889">
        <v>16</v>
      </c>
      <c r="N889" s="14">
        <f>B888/B889-1</f>
        <v>0</v>
      </c>
      <c r="O889" s="14">
        <f>C888/C889-1</f>
        <v>3.6860364267128354E-3</v>
      </c>
      <c r="P889" s="14">
        <f>D888/D889-1</f>
        <v>5.9847660500542688E-3</v>
      </c>
    </row>
    <row r="890" spans="1:16">
      <c r="A890" s="83" t="s">
        <v>826</v>
      </c>
      <c r="B890">
        <v>6690</v>
      </c>
      <c r="C890">
        <v>4481</v>
      </c>
      <c r="D890" s="8">
        <v>178.7</v>
      </c>
      <c r="E890">
        <v>9640</v>
      </c>
      <c r="F890">
        <v>803</v>
      </c>
      <c r="G890">
        <v>4149</v>
      </c>
      <c r="H890">
        <v>12.46</v>
      </c>
      <c r="I890">
        <v>17.72</v>
      </c>
      <c r="J890">
        <v>1421</v>
      </c>
      <c r="K890">
        <v>646.1</v>
      </c>
      <c r="L890">
        <v>16.100000000000001</v>
      </c>
      <c r="N890" s="14">
        <f>B889/B890-1</f>
        <v>2.9297458893871475E-2</v>
      </c>
      <c r="O890" s="14">
        <f>C889/C890-1</f>
        <v>2.9234545860298944E-2</v>
      </c>
      <c r="P890" s="14">
        <f>D889/D890-1</f>
        <v>2.8539451594851828E-2</v>
      </c>
    </row>
    <row r="891" spans="1:16">
      <c r="A891" s="83" t="s">
        <v>825</v>
      </c>
      <c r="B891">
        <v>6742</v>
      </c>
      <c r="C891">
        <v>4530</v>
      </c>
      <c r="D891" s="8">
        <v>181.1</v>
      </c>
      <c r="E891">
        <v>9650</v>
      </c>
      <c r="F891">
        <v>791</v>
      </c>
      <c r="G891">
        <v>4173</v>
      </c>
      <c r="H891">
        <v>12.54</v>
      </c>
      <c r="I891">
        <v>17.86</v>
      </c>
      <c r="J891">
        <v>1430</v>
      </c>
      <c r="K891">
        <v>635.4</v>
      </c>
      <c r="L891">
        <v>15.76</v>
      </c>
      <c r="N891" s="14">
        <f>B890/B891-1</f>
        <v>-7.7128448531592619E-3</v>
      </c>
      <c r="O891" s="14">
        <f>C890/C891-1</f>
        <v>-1.0816777041942616E-2</v>
      </c>
      <c r="P891" s="14">
        <f>D890/D891-1</f>
        <v>-1.325234676974052E-2</v>
      </c>
    </row>
    <row r="892" spans="1:16">
      <c r="A892" s="83" t="s">
        <v>824</v>
      </c>
      <c r="B892">
        <v>6710</v>
      </c>
      <c r="C892">
        <v>4502</v>
      </c>
      <c r="D892" s="8">
        <v>179.4</v>
      </c>
      <c r="E892">
        <v>9520</v>
      </c>
      <c r="F892">
        <v>770</v>
      </c>
      <c r="G892">
        <v>4175</v>
      </c>
      <c r="H892">
        <v>12.56</v>
      </c>
      <c r="I892">
        <v>18.43</v>
      </c>
      <c r="J892">
        <v>1430</v>
      </c>
      <c r="K892">
        <v>626.5</v>
      </c>
      <c r="L892">
        <v>15.63</v>
      </c>
      <c r="N892" s="14">
        <f>B891/B892-1</f>
        <v>4.7690014903130074E-3</v>
      </c>
      <c r="O892" s="14">
        <f>C891/C892-1</f>
        <v>6.2194580186583082E-3</v>
      </c>
      <c r="P892" s="14">
        <f>D891/D892-1</f>
        <v>9.4760312151616066E-3</v>
      </c>
    </row>
    <row r="893" spans="1:16">
      <c r="A893" s="83" t="s">
        <v>823</v>
      </c>
      <c r="B893">
        <v>6604</v>
      </c>
      <c r="C893">
        <v>4426</v>
      </c>
      <c r="D893" s="8">
        <v>176.1</v>
      </c>
      <c r="E893">
        <v>9410</v>
      </c>
      <c r="F893">
        <v>763</v>
      </c>
      <c r="G893">
        <v>4129</v>
      </c>
      <c r="H893">
        <v>12.4</v>
      </c>
      <c r="I893">
        <v>18</v>
      </c>
      <c r="J893">
        <v>1414</v>
      </c>
      <c r="K893">
        <v>607.5</v>
      </c>
      <c r="L893">
        <v>14.93</v>
      </c>
      <c r="N893" s="14">
        <f>B892/B893-1</f>
        <v>1.6050878255602585E-2</v>
      </c>
      <c r="O893" s="14">
        <f>C892/C893-1</f>
        <v>1.7171260732038007E-2</v>
      </c>
      <c r="P893" s="14">
        <f>D892/D893-1</f>
        <v>1.873935264054527E-2</v>
      </c>
    </row>
    <row r="894" spans="1:16">
      <c r="A894" s="83" t="s">
        <v>822</v>
      </c>
      <c r="B894">
        <v>6597</v>
      </c>
      <c r="C894">
        <v>4429</v>
      </c>
      <c r="D894" s="8">
        <v>176.6</v>
      </c>
      <c r="E894">
        <v>9410</v>
      </c>
      <c r="F894">
        <v>748</v>
      </c>
      <c r="G894">
        <v>4120</v>
      </c>
      <c r="H894">
        <v>12.5</v>
      </c>
      <c r="I894">
        <v>17.559999999999999</v>
      </c>
      <c r="J894">
        <v>1424</v>
      </c>
      <c r="K894">
        <v>636.79999999999995</v>
      </c>
      <c r="L894">
        <v>15.55</v>
      </c>
      <c r="N894" s="14">
        <f>B893/B894-1</f>
        <v>1.0610883735031607E-3</v>
      </c>
      <c r="O894" s="14">
        <f>C893/C894-1</f>
        <v>-6.7735380447053739E-4</v>
      </c>
      <c r="P894" s="14">
        <f>D893/D894-1</f>
        <v>-2.8312570781426905E-3</v>
      </c>
    </row>
    <row r="895" spans="1:16">
      <c r="A895" s="83" t="s">
        <v>821</v>
      </c>
      <c r="B895">
        <v>6509</v>
      </c>
      <c r="C895">
        <v>4366</v>
      </c>
      <c r="D895" s="8">
        <v>174.3</v>
      </c>
      <c r="E895">
        <v>9270</v>
      </c>
      <c r="F895">
        <v>736</v>
      </c>
      <c r="G895">
        <v>4074</v>
      </c>
      <c r="H895">
        <v>12.35</v>
      </c>
      <c r="I895">
        <v>17.48</v>
      </c>
      <c r="J895">
        <v>1412</v>
      </c>
      <c r="K895">
        <v>621</v>
      </c>
      <c r="L895">
        <v>15.14</v>
      </c>
      <c r="N895" s="14">
        <f>B894/B895-1</f>
        <v>1.3519741895836601E-2</v>
      </c>
      <c r="O895" s="14">
        <f>C894/C895-1</f>
        <v>1.4429683921209246E-2</v>
      </c>
      <c r="P895" s="14">
        <f>D894/D895-1</f>
        <v>1.3195639701663708E-2</v>
      </c>
    </row>
    <row r="896" spans="1:16">
      <c r="A896" s="83" t="s">
        <v>820</v>
      </c>
      <c r="B896">
        <v>6580</v>
      </c>
      <c r="C896">
        <v>4424</v>
      </c>
      <c r="D896" s="8">
        <v>177</v>
      </c>
      <c r="E896">
        <v>9280</v>
      </c>
      <c r="F896">
        <v>736</v>
      </c>
      <c r="G896">
        <v>4141</v>
      </c>
      <c r="H896">
        <v>12.46</v>
      </c>
      <c r="I896">
        <v>18.079999999999998</v>
      </c>
      <c r="J896">
        <v>1428</v>
      </c>
      <c r="K896">
        <v>615.29999999999995</v>
      </c>
      <c r="L896">
        <v>15.09</v>
      </c>
      <c r="N896" s="14">
        <f>B895/B896-1</f>
        <v>-1.0790273556230967E-2</v>
      </c>
      <c r="O896" s="14">
        <f>C895/C896-1</f>
        <v>-1.3110307414104905E-2</v>
      </c>
      <c r="P896" s="14">
        <f>D895/D896-1</f>
        <v>-1.5254237288135575E-2</v>
      </c>
    </row>
    <row r="897" spans="1:16">
      <c r="A897" s="83" t="s">
        <v>819</v>
      </c>
      <c r="B897">
        <v>6424</v>
      </c>
      <c r="C897">
        <v>4315</v>
      </c>
      <c r="D897" s="8">
        <v>172.6</v>
      </c>
      <c r="E897">
        <v>9000</v>
      </c>
      <c r="F897">
        <v>705</v>
      </c>
      <c r="G897">
        <v>4020</v>
      </c>
      <c r="H897">
        <v>12.27</v>
      </c>
      <c r="I897">
        <v>17.75</v>
      </c>
      <c r="J897">
        <v>1410</v>
      </c>
      <c r="K897">
        <v>625.1</v>
      </c>
      <c r="L897">
        <v>15.14</v>
      </c>
      <c r="N897" s="14">
        <f>B896/B897-1</f>
        <v>2.4283935242839449E-2</v>
      </c>
      <c r="O897" s="14">
        <f>C896/C897-1</f>
        <v>2.5260718424102047E-2</v>
      </c>
      <c r="P897" s="14">
        <f>D896/D897-1</f>
        <v>2.5492468134414858E-2</v>
      </c>
    </row>
    <row r="898" spans="1:16">
      <c r="A898" s="83" t="s">
        <v>818</v>
      </c>
      <c r="B898">
        <v>6242</v>
      </c>
      <c r="C898">
        <v>4190</v>
      </c>
      <c r="D898" s="8">
        <v>167.4</v>
      </c>
      <c r="E898">
        <v>8800</v>
      </c>
      <c r="F898">
        <v>693</v>
      </c>
      <c r="G898">
        <v>3932</v>
      </c>
      <c r="H898">
        <v>12.14</v>
      </c>
      <c r="I898">
        <v>17.649999999999999</v>
      </c>
      <c r="J898">
        <v>1390</v>
      </c>
      <c r="K898">
        <v>645.6</v>
      </c>
      <c r="L898">
        <v>15.68</v>
      </c>
      <c r="N898" s="14">
        <f>B897/B898-1</f>
        <v>2.9157321371355405E-2</v>
      </c>
      <c r="O898" s="14">
        <f>C897/C898-1</f>
        <v>2.9832935560859086E-2</v>
      </c>
      <c r="P898" s="14">
        <f>D897/D898-1</f>
        <v>3.1063321385901954E-2</v>
      </c>
    </row>
    <row r="899" spans="1:16">
      <c r="A899" s="83" t="s">
        <v>817</v>
      </c>
      <c r="B899">
        <v>6401</v>
      </c>
      <c r="C899">
        <v>4305</v>
      </c>
      <c r="D899" s="8">
        <v>170.4</v>
      </c>
      <c r="E899">
        <v>8880</v>
      </c>
      <c r="F899">
        <v>701</v>
      </c>
      <c r="G899">
        <v>4048</v>
      </c>
      <c r="H899">
        <v>12.29</v>
      </c>
      <c r="I899">
        <v>18.149999999999999</v>
      </c>
      <c r="J899">
        <v>1401</v>
      </c>
      <c r="K899">
        <v>638.20000000000005</v>
      </c>
      <c r="L899">
        <v>15.69</v>
      </c>
      <c r="N899" s="14">
        <f>B898/B899-1</f>
        <v>-2.4839868770504592E-2</v>
      </c>
      <c r="O899" s="14">
        <f>C898/C899-1</f>
        <v>-2.6713124274099886E-2</v>
      </c>
      <c r="P899" s="14">
        <f>D898/D899-1</f>
        <v>-1.7605633802816878E-2</v>
      </c>
    </row>
    <row r="900" spans="1:16">
      <c r="A900" s="83" t="s">
        <v>816</v>
      </c>
      <c r="B900">
        <v>6421</v>
      </c>
      <c r="C900">
        <v>4305</v>
      </c>
      <c r="D900" s="8">
        <v>170.4</v>
      </c>
      <c r="E900">
        <v>8890</v>
      </c>
      <c r="F900">
        <v>702</v>
      </c>
      <c r="G900">
        <v>4080</v>
      </c>
      <c r="H900">
        <v>12.3</v>
      </c>
      <c r="I900">
        <v>17.91</v>
      </c>
      <c r="J900">
        <v>1398</v>
      </c>
      <c r="K900">
        <v>621.9</v>
      </c>
      <c r="L900">
        <v>15.66</v>
      </c>
      <c r="N900" s="14">
        <f>B899/B900-1</f>
        <v>-3.1147796293412577E-3</v>
      </c>
      <c r="O900" s="14">
        <f>C899/C900-1</f>
        <v>0</v>
      </c>
      <c r="P900" s="14">
        <f>D899/D900-1</f>
        <v>0</v>
      </c>
    </row>
    <row r="901" spans="1:16">
      <c r="A901" s="83" t="s">
        <v>815</v>
      </c>
      <c r="B901">
        <v>6353</v>
      </c>
      <c r="C901">
        <v>4268</v>
      </c>
      <c r="D901" s="8">
        <v>168.5</v>
      </c>
      <c r="E901">
        <v>8850</v>
      </c>
      <c r="F901">
        <v>698</v>
      </c>
      <c r="G901">
        <v>4064</v>
      </c>
      <c r="H901">
        <v>12.08</v>
      </c>
      <c r="I901">
        <v>17.399999999999999</v>
      </c>
      <c r="J901">
        <v>1381</v>
      </c>
      <c r="K901">
        <v>628.5</v>
      </c>
      <c r="L901">
        <v>15.71</v>
      </c>
      <c r="N901" s="14">
        <f>B900/B901-1</f>
        <v>1.0703604596253635E-2</v>
      </c>
      <c r="O901" s="14">
        <f>C900/C901-1</f>
        <v>8.6691658856608012E-3</v>
      </c>
      <c r="P901" s="14">
        <f>D900/D901-1</f>
        <v>1.1275964391691318E-2</v>
      </c>
    </row>
    <row r="902" spans="1:16">
      <c r="A902" s="83" t="s">
        <v>814</v>
      </c>
      <c r="B902">
        <v>6241</v>
      </c>
      <c r="C902">
        <v>4190</v>
      </c>
      <c r="D902" s="8">
        <v>166.6</v>
      </c>
      <c r="E902">
        <v>8690</v>
      </c>
      <c r="F902">
        <v>685</v>
      </c>
      <c r="G902">
        <v>3990</v>
      </c>
      <c r="H902">
        <v>11.97</v>
      </c>
      <c r="I902">
        <v>17</v>
      </c>
      <c r="J902">
        <v>1365</v>
      </c>
      <c r="K902">
        <v>628</v>
      </c>
      <c r="L902">
        <v>15.83</v>
      </c>
      <c r="N902" s="14">
        <f>B901/B902-1</f>
        <v>1.7945842012498048E-2</v>
      </c>
      <c r="O902" s="14">
        <f>C901/C902-1</f>
        <v>1.8615751789976098E-2</v>
      </c>
      <c r="P902" s="14">
        <f>D901/D902-1</f>
        <v>1.140456182472982E-2</v>
      </c>
    </row>
    <row r="903" spans="1:16">
      <c r="A903" s="83" t="s">
        <v>813</v>
      </c>
      <c r="B903">
        <v>6257</v>
      </c>
      <c r="C903">
        <v>4205</v>
      </c>
      <c r="D903" s="8">
        <v>166.7</v>
      </c>
      <c r="E903">
        <v>8680</v>
      </c>
      <c r="F903">
        <v>688</v>
      </c>
      <c r="G903">
        <v>4017</v>
      </c>
      <c r="H903">
        <v>12.14</v>
      </c>
      <c r="I903">
        <v>17.39</v>
      </c>
      <c r="J903">
        <v>1378</v>
      </c>
      <c r="K903">
        <v>600</v>
      </c>
      <c r="L903">
        <v>15.21</v>
      </c>
      <c r="N903" s="14">
        <f>B902/B903-1</f>
        <v>-2.5571360076713789E-3</v>
      </c>
      <c r="O903" s="14">
        <f>C902/C903-1</f>
        <v>-3.5671819262782511E-3</v>
      </c>
      <c r="P903" s="14">
        <f>D902/D903-1</f>
        <v>-5.9988002399513629E-4</v>
      </c>
    </row>
    <row r="904" spans="1:16">
      <c r="A904" s="83" t="s">
        <v>812</v>
      </c>
      <c r="B904">
        <v>6201</v>
      </c>
      <c r="C904">
        <v>4164</v>
      </c>
      <c r="D904" s="8">
        <v>164.1</v>
      </c>
      <c r="E904">
        <v>8640</v>
      </c>
      <c r="F904">
        <v>679</v>
      </c>
      <c r="G904">
        <v>3998</v>
      </c>
      <c r="H904">
        <v>11.95</v>
      </c>
      <c r="I904">
        <v>16.91</v>
      </c>
      <c r="J904">
        <v>1366</v>
      </c>
      <c r="K904">
        <v>591.9</v>
      </c>
      <c r="L904">
        <v>15.08</v>
      </c>
      <c r="N904" s="14">
        <f>B903/B904-1</f>
        <v>9.0308014836317785E-3</v>
      </c>
      <c r="O904" s="14">
        <f>C903/C904-1</f>
        <v>9.8463016330452291E-3</v>
      </c>
      <c r="P904" s="14">
        <f>D903/D904-1</f>
        <v>1.5843997562461798E-2</v>
      </c>
    </row>
    <row r="905" spans="1:16">
      <c r="A905" s="83" t="s">
        <v>811</v>
      </c>
      <c r="B905">
        <v>6181</v>
      </c>
      <c r="C905">
        <v>4145</v>
      </c>
      <c r="D905" s="8">
        <v>163.69999999999999</v>
      </c>
      <c r="E905">
        <v>8670</v>
      </c>
      <c r="F905">
        <v>679</v>
      </c>
      <c r="G905">
        <v>3999</v>
      </c>
      <c r="H905">
        <v>11.91</v>
      </c>
      <c r="I905">
        <v>17.18</v>
      </c>
      <c r="J905">
        <v>1363</v>
      </c>
      <c r="K905">
        <v>590.29999999999995</v>
      </c>
      <c r="L905">
        <v>15.12</v>
      </c>
      <c r="N905" s="14">
        <f>B904/B905-1</f>
        <v>3.2357223750201225E-3</v>
      </c>
      <c r="O905" s="14">
        <f>C904/C905-1</f>
        <v>4.5838359469239087E-3</v>
      </c>
      <c r="P905" s="14">
        <f>D904/D905-1</f>
        <v>2.4434941967013124E-3</v>
      </c>
    </row>
    <row r="906" spans="1:16">
      <c r="A906" s="83" t="s">
        <v>810</v>
      </c>
      <c r="B906">
        <v>6078</v>
      </c>
      <c r="C906">
        <v>4086</v>
      </c>
      <c r="D906" s="8">
        <v>161.5</v>
      </c>
      <c r="E906">
        <v>8530</v>
      </c>
      <c r="F906">
        <v>654</v>
      </c>
      <c r="G906">
        <v>3940</v>
      </c>
      <c r="H906">
        <v>11.81</v>
      </c>
      <c r="I906">
        <v>16.829999999999998</v>
      </c>
      <c r="J906">
        <v>1348</v>
      </c>
      <c r="K906">
        <v>573.6</v>
      </c>
      <c r="L906">
        <v>14.57</v>
      </c>
      <c r="N906" s="14">
        <f>B905/B906-1</f>
        <v>1.6946363935505193E-2</v>
      </c>
      <c r="O906" s="14">
        <f>C905/C906-1</f>
        <v>1.4439549681840358E-2</v>
      </c>
      <c r="P906" s="14">
        <f>D905/D906-1</f>
        <v>1.3622291021671673E-2</v>
      </c>
    </row>
    <row r="907" spans="1:16">
      <c r="A907" s="83" t="s">
        <v>809</v>
      </c>
      <c r="B907">
        <v>6010</v>
      </c>
      <c r="C907">
        <v>4031</v>
      </c>
      <c r="D907" s="8">
        <v>158.9</v>
      </c>
      <c r="E907">
        <v>8540</v>
      </c>
      <c r="F907">
        <v>663</v>
      </c>
      <c r="G907">
        <v>3899</v>
      </c>
      <c r="H907">
        <v>11.71</v>
      </c>
      <c r="I907">
        <v>16.649999999999999</v>
      </c>
      <c r="J907">
        <v>1339</v>
      </c>
      <c r="K907">
        <v>599.1</v>
      </c>
      <c r="L907">
        <v>15.22</v>
      </c>
      <c r="N907" s="14">
        <f>B906/B907-1</f>
        <v>1.1314475873544172E-2</v>
      </c>
      <c r="O907" s="14">
        <f>C906/C907-1</f>
        <v>1.36442570081865E-2</v>
      </c>
      <c r="P907" s="14">
        <f>D906/D907-1</f>
        <v>1.6362492133417117E-2</v>
      </c>
    </row>
    <row r="908" spans="1:16">
      <c r="A908" s="83" t="s">
        <v>808</v>
      </c>
      <c r="B908">
        <v>5885</v>
      </c>
      <c r="C908">
        <v>3950</v>
      </c>
      <c r="D908" s="8">
        <v>155.6</v>
      </c>
      <c r="E908">
        <v>8250</v>
      </c>
      <c r="F908">
        <v>628</v>
      </c>
      <c r="G908">
        <v>3813</v>
      </c>
      <c r="H908">
        <v>11.49</v>
      </c>
      <c r="I908">
        <v>16.16</v>
      </c>
      <c r="J908">
        <v>1312</v>
      </c>
      <c r="K908">
        <v>588.29999999999995</v>
      </c>
      <c r="L908">
        <v>14.76</v>
      </c>
      <c r="N908" s="14">
        <f>B907/B908-1</f>
        <v>2.1240441801189558E-2</v>
      </c>
      <c r="O908" s="14">
        <f>C907/C908-1</f>
        <v>2.0506329113924027E-2</v>
      </c>
      <c r="P908" s="14">
        <f>D907/D908-1</f>
        <v>2.1208226221079762E-2</v>
      </c>
    </row>
    <row r="909" spans="1:16">
      <c r="A909" s="83" t="s">
        <v>807</v>
      </c>
      <c r="B909">
        <v>5931</v>
      </c>
      <c r="C909">
        <v>3987</v>
      </c>
      <c r="D909" s="8">
        <v>156.6</v>
      </c>
      <c r="E909">
        <v>8270</v>
      </c>
      <c r="F909">
        <v>649</v>
      </c>
      <c r="G909">
        <v>3812</v>
      </c>
      <c r="H909">
        <v>11.56</v>
      </c>
      <c r="I909">
        <v>16.27</v>
      </c>
      <c r="J909">
        <v>1321</v>
      </c>
      <c r="K909">
        <v>579</v>
      </c>
      <c r="L909">
        <v>14.68</v>
      </c>
      <c r="N909" s="14">
        <f>B908/B909-1</f>
        <v>-7.7558590456920928E-3</v>
      </c>
      <c r="O909" s="14">
        <f>C908/C909-1</f>
        <v>-9.2801605216955574E-3</v>
      </c>
      <c r="P909" s="14">
        <f>D908/D909-1</f>
        <v>-6.3856960408684715E-3</v>
      </c>
    </row>
    <row r="910" spans="1:16">
      <c r="A910" s="83" t="s">
        <v>806</v>
      </c>
      <c r="B910">
        <v>5804</v>
      </c>
      <c r="C910">
        <v>3891</v>
      </c>
      <c r="D910" s="8">
        <v>153.30000000000001</v>
      </c>
      <c r="E910">
        <v>8130</v>
      </c>
      <c r="F910">
        <v>640</v>
      </c>
      <c r="G910">
        <v>3750</v>
      </c>
      <c r="H910">
        <v>11.37</v>
      </c>
      <c r="I910">
        <v>15.68</v>
      </c>
      <c r="J910">
        <v>1299</v>
      </c>
      <c r="K910">
        <v>610.6</v>
      </c>
      <c r="L910">
        <v>15.45</v>
      </c>
      <c r="N910" s="14">
        <f>B909/B910-1</f>
        <v>2.1881461061336926E-2</v>
      </c>
      <c r="O910" s="14">
        <f>C909/C910-1</f>
        <v>2.4672320740169562E-2</v>
      </c>
      <c r="P910" s="14">
        <f>D909/D910-1</f>
        <v>2.1526418786692592E-2</v>
      </c>
    </row>
    <row r="911" spans="1:16">
      <c r="A911" s="83" t="s">
        <v>805</v>
      </c>
      <c r="B911">
        <v>5882</v>
      </c>
      <c r="C911">
        <v>3945</v>
      </c>
      <c r="D911" s="8">
        <v>155.5</v>
      </c>
      <c r="E911">
        <v>8200</v>
      </c>
      <c r="F911">
        <v>652</v>
      </c>
      <c r="G911">
        <v>3821</v>
      </c>
      <c r="H911">
        <v>11.43</v>
      </c>
      <c r="I911">
        <v>15.85</v>
      </c>
      <c r="J911">
        <v>1311</v>
      </c>
      <c r="K911">
        <v>625.5</v>
      </c>
      <c r="L911">
        <v>15.69</v>
      </c>
      <c r="N911" s="14">
        <f>B910/B911-1</f>
        <v>-1.3260795647738854E-2</v>
      </c>
      <c r="O911" s="14">
        <f>C910/C911-1</f>
        <v>-1.3688212927756682E-2</v>
      </c>
      <c r="P911" s="14">
        <f>D910/D911-1</f>
        <v>-1.414790996784554E-2</v>
      </c>
    </row>
    <row r="912" spans="1:16">
      <c r="A912" s="83" t="s">
        <v>804</v>
      </c>
      <c r="B912">
        <v>5810</v>
      </c>
      <c r="C912">
        <v>3902</v>
      </c>
      <c r="D912" s="8">
        <v>154</v>
      </c>
      <c r="E912">
        <v>8040</v>
      </c>
      <c r="F912">
        <v>646</v>
      </c>
      <c r="G912">
        <v>3781</v>
      </c>
      <c r="H912">
        <v>11.28</v>
      </c>
      <c r="I912">
        <v>15.56</v>
      </c>
      <c r="J912">
        <v>1295</v>
      </c>
      <c r="K912">
        <v>623.20000000000005</v>
      </c>
      <c r="L912">
        <v>15.7</v>
      </c>
      <c r="N912" s="14">
        <f>B911/B912-1</f>
        <v>1.2392426850258209E-2</v>
      </c>
      <c r="O912" s="14">
        <f>C911/C912-1</f>
        <v>1.101998974884677E-2</v>
      </c>
      <c r="P912" s="14">
        <f>D911/D912-1</f>
        <v>9.7402597402598268E-3</v>
      </c>
    </row>
    <row r="913" spans="1:16">
      <c r="A913" s="83" t="s">
        <v>803</v>
      </c>
      <c r="B913">
        <v>5827</v>
      </c>
      <c r="C913">
        <v>3905</v>
      </c>
      <c r="D913" s="8">
        <v>154.6</v>
      </c>
      <c r="E913">
        <v>8140</v>
      </c>
      <c r="F913">
        <v>660</v>
      </c>
      <c r="G913">
        <v>3791</v>
      </c>
      <c r="H913">
        <v>11.33</v>
      </c>
      <c r="I913">
        <v>15.57</v>
      </c>
      <c r="J913">
        <v>1300</v>
      </c>
      <c r="K913">
        <v>614.4</v>
      </c>
      <c r="L913">
        <v>15.43</v>
      </c>
      <c r="N913" s="14">
        <f>B912/B913-1</f>
        <v>-2.9174532349407478E-3</v>
      </c>
      <c r="O913" s="14">
        <f>C912/C913-1</f>
        <v>-7.6824583866841323E-4</v>
      </c>
      <c r="P913" s="14">
        <f>D912/D913-1</f>
        <v>-3.8809831824061503E-3</v>
      </c>
    </row>
    <row r="914" spans="1:16">
      <c r="A914" s="83" t="s">
        <v>802</v>
      </c>
      <c r="B914">
        <v>5621</v>
      </c>
      <c r="C914">
        <v>3779</v>
      </c>
      <c r="D914" s="8">
        <v>149.80000000000001</v>
      </c>
      <c r="E914">
        <v>7850</v>
      </c>
      <c r="F914">
        <v>626</v>
      </c>
      <c r="G914">
        <v>3675</v>
      </c>
      <c r="H914">
        <v>11.07</v>
      </c>
      <c r="I914">
        <v>14.81</v>
      </c>
      <c r="J914">
        <v>1267</v>
      </c>
      <c r="K914">
        <v>632.70000000000005</v>
      </c>
      <c r="L914">
        <v>15.92</v>
      </c>
      <c r="N914" s="14">
        <f>B913/B914-1</f>
        <v>3.6648283223625677E-2</v>
      </c>
      <c r="O914" s="14">
        <f>C913/C914-1</f>
        <v>3.3342154008997094E-2</v>
      </c>
      <c r="P914" s="14">
        <f>D913/D914-1</f>
        <v>3.2042723631508618E-2</v>
      </c>
    </row>
    <row r="915" spans="1:16">
      <c r="A915" s="83" t="s">
        <v>801</v>
      </c>
      <c r="B915">
        <v>5723</v>
      </c>
      <c r="C915">
        <v>3842</v>
      </c>
      <c r="D915" s="8">
        <v>152.6</v>
      </c>
      <c r="E915">
        <v>7980</v>
      </c>
      <c r="F915">
        <v>644</v>
      </c>
      <c r="G915">
        <v>3718</v>
      </c>
      <c r="H915">
        <v>11.32</v>
      </c>
      <c r="I915">
        <v>15.17</v>
      </c>
      <c r="J915">
        <v>1278</v>
      </c>
      <c r="K915">
        <v>647.5</v>
      </c>
      <c r="L915">
        <v>16.28</v>
      </c>
      <c r="N915" s="14">
        <f>B914/B915-1</f>
        <v>-1.7822820199196232E-2</v>
      </c>
      <c r="O915" s="14">
        <f>C914/C915-1</f>
        <v>-1.6397709526288384E-2</v>
      </c>
      <c r="P915" s="14">
        <f>D914/D915-1</f>
        <v>-1.8348623853210899E-2</v>
      </c>
    </row>
    <row r="916" spans="1:16">
      <c r="A916" s="83" t="s">
        <v>800</v>
      </c>
      <c r="B916">
        <v>5702</v>
      </c>
      <c r="C916">
        <v>3830</v>
      </c>
      <c r="D916" s="8">
        <v>152.5</v>
      </c>
      <c r="E916">
        <v>7850</v>
      </c>
      <c r="F916">
        <v>616</v>
      </c>
      <c r="G916">
        <v>3710</v>
      </c>
      <c r="H916">
        <v>11.23</v>
      </c>
      <c r="I916">
        <v>15.03</v>
      </c>
      <c r="J916">
        <v>1279</v>
      </c>
      <c r="K916">
        <v>635.9</v>
      </c>
      <c r="L916">
        <v>16.149999999999999</v>
      </c>
      <c r="N916" s="14">
        <f>B915/B916-1</f>
        <v>3.6829182742896815E-3</v>
      </c>
      <c r="O916" s="14">
        <f>C915/C916-1</f>
        <v>3.1331592689294308E-3</v>
      </c>
      <c r="P916" s="14">
        <f>D915/D916-1</f>
        <v>6.5573770491789141E-4</v>
      </c>
    </row>
    <row r="917" spans="1:16">
      <c r="A917" s="83" t="s">
        <v>799</v>
      </c>
      <c r="B917">
        <v>5451</v>
      </c>
      <c r="C917">
        <v>3660</v>
      </c>
      <c r="D917" s="8">
        <v>145.30000000000001</v>
      </c>
      <c r="E917">
        <v>7540</v>
      </c>
      <c r="F917">
        <v>591</v>
      </c>
      <c r="G917">
        <v>3557</v>
      </c>
      <c r="H917">
        <v>10.85</v>
      </c>
      <c r="I917">
        <v>14.51</v>
      </c>
      <c r="J917">
        <v>1240</v>
      </c>
      <c r="K917">
        <v>620.79999999999995</v>
      </c>
      <c r="L917">
        <v>15.74</v>
      </c>
      <c r="N917" s="14">
        <f>B916/B917-1</f>
        <v>4.6046596954687269E-2</v>
      </c>
      <c r="O917" s="14">
        <f>C916/C917-1</f>
        <v>4.644808743169393E-2</v>
      </c>
      <c r="P917" s="14">
        <f>D916/D917-1</f>
        <v>4.9552649690295825E-2</v>
      </c>
    </row>
    <row r="918" spans="1:16">
      <c r="A918" s="83" t="s">
        <v>798</v>
      </c>
      <c r="B918">
        <v>5434</v>
      </c>
      <c r="C918">
        <v>3640</v>
      </c>
      <c r="D918" s="8">
        <v>143.5</v>
      </c>
      <c r="E918">
        <v>7520</v>
      </c>
      <c r="F918">
        <v>600</v>
      </c>
      <c r="G918">
        <v>3508</v>
      </c>
      <c r="H918">
        <v>10.74</v>
      </c>
      <c r="I918">
        <v>14.62</v>
      </c>
      <c r="J918">
        <v>1232</v>
      </c>
      <c r="K918">
        <v>665.2</v>
      </c>
      <c r="L918">
        <v>16.88</v>
      </c>
      <c r="N918" s="14">
        <f>B917/B918-1</f>
        <v>3.1284504968716043E-3</v>
      </c>
      <c r="O918" s="14">
        <f>C917/C918-1</f>
        <v>5.494505494505475E-3</v>
      </c>
      <c r="P918" s="14">
        <f>D917/D918-1</f>
        <v>1.2543554006968716E-2</v>
      </c>
    </row>
    <row r="919" spans="1:16">
      <c r="A919" s="83" t="s">
        <v>797</v>
      </c>
      <c r="B919">
        <v>5671</v>
      </c>
      <c r="C919">
        <v>3815</v>
      </c>
      <c r="D919" s="8">
        <v>149</v>
      </c>
      <c r="E919">
        <v>7860</v>
      </c>
      <c r="F919">
        <v>647</v>
      </c>
      <c r="G919">
        <v>3651</v>
      </c>
      <c r="H919">
        <v>11.26</v>
      </c>
      <c r="I919">
        <v>15.53</v>
      </c>
      <c r="J919">
        <v>1271</v>
      </c>
      <c r="K919">
        <v>630.5</v>
      </c>
      <c r="L919">
        <v>15.86</v>
      </c>
      <c r="N919" s="14">
        <f>B918/B919-1</f>
        <v>-4.1791571151472362E-2</v>
      </c>
      <c r="O919" s="14">
        <f>C918/C919-1</f>
        <v>-4.587155963302747E-2</v>
      </c>
      <c r="P919" s="14">
        <f>D918/D919-1</f>
        <v>-3.6912751677852351E-2</v>
      </c>
    </row>
    <row r="920" spans="1:16">
      <c r="A920" s="83" t="s">
        <v>796</v>
      </c>
      <c r="B920">
        <v>5683</v>
      </c>
      <c r="C920">
        <v>3816</v>
      </c>
      <c r="D920" s="8">
        <v>148.6</v>
      </c>
      <c r="E920">
        <v>7880</v>
      </c>
      <c r="F920">
        <v>651</v>
      </c>
      <c r="G920">
        <v>3649</v>
      </c>
      <c r="H920">
        <v>11.19</v>
      </c>
      <c r="I920">
        <v>15.76</v>
      </c>
      <c r="J920">
        <v>1274</v>
      </c>
      <c r="K920">
        <v>613.1</v>
      </c>
      <c r="L920">
        <v>15.51</v>
      </c>
      <c r="N920" s="14">
        <f>B919/B920-1</f>
        <v>-2.1115607953545723E-3</v>
      </c>
      <c r="O920" s="14">
        <f>C919/C920-1</f>
        <v>-2.620545073375169E-4</v>
      </c>
      <c r="P920" s="14">
        <f>D919/D920-1</f>
        <v>2.6917900403768957E-3</v>
      </c>
    </row>
    <row r="921" spans="1:16">
      <c r="A921" s="83" t="s">
        <v>795</v>
      </c>
      <c r="B921">
        <v>5548</v>
      </c>
      <c r="C921">
        <v>3713</v>
      </c>
      <c r="D921" s="8">
        <v>143.30000000000001</v>
      </c>
      <c r="E921">
        <v>7670</v>
      </c>
      <c r="F921">
        <v>637</v>
      </c>
      <c r="G921">
        <v>3550</v>
      </c>
      <c r="H921">
        <v>11.04</v>
      </c>
      <c r="I921">
        <v>15.49</v>
      </c>
      <c r="J921">
        <v>1249</v>
      </c>
      <c r="K921">
        <v>584</v>
      </c>
      <c r="L921">
        <v>15.02</v>
      </c>
      <c r="N921" s="14">
        <f>B920/B921-1</f>
        <v>2.4333093006488893E-2</v>
      </c>
      <c r="O921" s="14">
        <f>C920/C921-1</f>
        <v>2.7740371667115626E-2</v>
      </c>
      <c r="P921" s="14">
        <f>D920/D921-1</f>
        <v>3.6985345429169536E-2</v>
      </c>
    </row>
    <row r="922" spans="1:16">
      <c r="A922" s="83" t="s">
        <v>794</v>
      </c>
      <c r="B922">
        <v>5383</v>
      </c>
      <c r="C922">
        <v>3609</v>
      </c>
      <c r="D922" s="8">
        <v>140.6</v>
      </c>
      <c r="E922">
        <v>7410</v>
      </c>
      <c r="F922">
        <v>620</v>
      </c>
      <c r="G922">
        <v>3464</v>
      </c>
      <c r="H922">
        <v>11</v>
      </c>
      <c r="I922">
        <v>15.59</v>
      </c>
      <c r="J922">
        <v>1251</v>
      </c>
      <c r="K922">
        <v>581.20000000000005</v>
      </c>
      <c r="L922">
        <v>14.77</v>
      </c>
      <c r="N922" s="14">
        <f>B921/B922-1</f>
        <v>3.0652052758684656E-2</v>
      </c>
      <c r="O922" s="14">
        <f>C921/C922-1</f>
        <v>2.8816846771958948E-2</v>
      </c>
      <c r="P922" s="14">
        <f>D921/D922-1</f>
        <v>1.9203413940256153E-2</v>
      </c>
    </row>
    <row r="923" spans="1:16">
      <c r="A923" s="83" t="s">
        <v>793</v>
      </c>
      <c r="B923">
        <v>5423</v>
      </c>
      <c r="C923">
        <v>3668</v>
      </c>
      <c r="D923" s="8">
        <v>143.9</v>
      </c>
      <c r="E923">
        <v>7680</v>
      </c>
      <c r="F923">
        <v>628</v>
      </c>
      <c r="G923">
        <v>3521</v>
      </c>
      <c r="H923">
        <v>10.93</v>
      </c>
      <c r="I923">
        <v>15.64</v>
      </c>
      <c r="J923">
        <v>1254</v>
      </c>
      <c r="K923">
        <v>607.5</v>
      </c>
      <c r="L923">
        <v>15.43</v>
      </c>
      <c r="N923" s="14">
        <f>B922/B923-1</f>
        <v>-7.3759911488106011E-3</v>
      </c>
      <c r="O923" s="14">
        <f>C922/C923-1</f>
        <v>-1.6085059978189764E-2</v>
      </c>
      <c r="P923" s="14">
        <f>D922/D923-1</f>
        <v>-2.2932592077831937E-2</v>
      </c>
    </row>
    <row r="924" spans="1:16">
      <c r="A924" s="83" t="s">
        <v>792</v>
      </c>
      <c r="B924">
        <v>5685</v>
      </c>
      <c r="C924">
        <v>3818</v>
      </c>
      <c r="D924" s="8">
        <v>149.1</v>
      </c>
      <c r="E924">
        <v>8260</v>
      </c>
      <c r="F924">
        <v>670</v>
      </c>
      <c r="G924">
        <v>3637</v>
      </c>
      <c r="H924">
        <v>11.21</v>
      </c>
      <c r="I924">
        <v>16.059999999999999</v>
      </c>
      <c r="J924">
        <v>1288</v>
      </c>
      <c r="K924">
        <v>638.5</v>
      </c>
      <c r="L924">
        <v>16.010000000000002</v>
      </c>
      <c r="N924" s="14">
        <f>B923/B924-1</f>
        <v>-4.6086191732629733E-2</v>
      </c>
      <c r="O924" s="14">
        <f>C923/C924-1</f>
        <v>-3.9287585123101154E-2</v>
      </c>
      <c r="P924" s="14">
        <f>D923/D924-1</f>
        <v>-3.4875922199865794E-2</v>
      </c>
    </row>
    <row r="925" spans="1:16">
      <c r="A925" s="83" t="s">
        <v>791</v>
      </c>
      <c r="B925">
        <v>5780</v>
      </c>
      <c r="C925">
        <v>3895</v>
      </c>
      <c r="D925" s="8">
        <v>151.4</v>
      </c>
      <c r="E925">
        <v>8270</v>
      </c>
      <c r="F925">
        <v>662</v>
      </c>
      <c r="G925">
        <v>3700</v>
      </c>
      <c r="H925">
        <v>11.23</v>
      </c>
      <c r="I925">
        <v>15.97</v>
      </c>
      <c r="J925">
        <v>1279</v>
      </c>
      <c r="K925">
        <v>652</v>
      </c>
      <c r="L925">
        <v>16.38</v>
      </c>
      <c r="N925" s="14">
        <f>B924/B925-1</f>
        <v>-1.6435986159169524E-2</v>
      </c>
      <c r="O925" s="14">
        <f>C924/C925-1</f>
        <v>-1.9768934531450566E-2</v>
      </c>
      <c r="P925" s="14">
        <f>D924/D925-1</f>
        <v>-1.5191545574636756E-2</v>
      </c>
    </row>
    <row r="926" spans="1:16">
      <c r="A926" s="83" t="s">
        <v>790</v>
      </c>
      <c r="B926">
        <v>5691</v>
      </c>
      <c r="C926">
        <v>3820</v>
      </c>
      <c r="D926" s="8">
        <v>147.19999999999999</v>
      </c>
      <c r="E926">
        <v>8190</v>
      </c>
      <c r="F926">
        <v>663</v>
      </c>
      <c r="G926">
        <v>3625</v>
      </c>
      <c r="H926">
        <v>11.14</v>
      </c>
      <c r="I926">
        <v>15.97</v>
      </c>
      <c r="J926">
        <v>1267</v>
      </c>
      <c r="K926">
        <v>657.6</v>
      </c>
      <c r="L926">
        <v>16.559999999999999</v>
      </c>
      <c r="N926" s="14">
        <f>B925/B926-1</f>
        <v>1.5638727815849629E-2</v>
      </c>
      <c r="O926" s="14">
        <f>C925/C926-1</f>
        <v>1.963350785340312E-2</v>
      </c>
      <c r="P926" s="14">
        <f>D925/D926-1</f>
        <v>2.8532608695652328E-2</v>
      </c>
    </row>
    <row r="927" spans="1:16">
      <c r="A927" s="83" t="s">
        <v>789</v>
      </c>
      <c r="B927">
        <v>5907</v>
      </c>
      <c r="C927">
        <v>3990</v>
      </c>
      <c r="D927" s="8">
        <v>154.1</v>
      </c>
      <c r="E927">
        <v>8840</v>
      </c>
      <c r="F927">
        <v>727</v>
      </c>
      <c r="G927">
        <v>3750</v>
      </c>
      <c r="H927">
        <v>11.46</v>
      </c>
      <c r="I927">
        <v>16.46</v>
      </c>
      <c r="J927">
        <v>1291</v>
      </c>
      <c r="K927">
        <v>714.9</v>
      </c>
      <c r="L927">
        <v>17.809999999999999</v>
      </c>
      <c r="N927" s="14">
        <f>B926/B927-1</f>
        <v>-3.6566785170137117E-2</v>
      </c>
      <c r="O927" s="14">
        <f>C926/C927-1</f>
        <v>-4.260651629072687E-2</v>
      </c>
      <c r="P927" s="14">
        <f>D926/D927-1</f>
        <v>-4.4776119402985093E-2</v>
      </c>
    </row>
    <row r="928" spans="1:16">
      <c r="A928" s="83" t="s">
        <v>788</v>
      </c>
      <c r="B928">
        <v>6114</v>
      </c>
      <c r="C928">
        <v>4131</v>
      </c>
      <c r="D928" s="8">
        <v>158.6</v>
      </c>
      <c r="E928">
        <v>9000</v>
      </c>
      <c r="F928">
        <v>752</v>
      </c>
      <c r="G928">
        <v>3874</v>
      </c>
      <c r="H928">
        <v>11.55</v>
      </c>
      <c r="I928">
        <v>17.09</v>
      </c>
      <c r="J928">
        <v>1323</v>
      </c>
      <c r="K928">
        <v>682.7</v>
      </c>
      <c r="L928">
        <v>17.3</v>
      </c>
      <c r="N928" s="14">
        <f>B927/B928-1</f>
        <v>-3.3856722276741857E-2</v>
      </c>
      <c r="O928" s="14">
        <f>C927/C928-1</f>
        <v>-3.4132171387073362E-2</v>
      </c>
      <c r="P928" s="14">
        <f>D927/D928-1</f>
        <v>-2.8373266078184134E-2</v>
      </c>
    </row>
    <row r="929" spans="1:16">
      <c r="A929" s="83" t="s">
        <v>787</v>
      </c>
      <c r="B929">
        <v>6014</v>
      </c>
      <c r="C929">
        <v>4105</v>
      </c>
      <c r="D929" s="8">
        <v>154.80000000000001</v>
      </c>
      <c r="E929">
        <v>8770</v>
      </c>
      <c r="F929">
        <v>729</v>
      </c>
      <c r="G929">
        <v>3840</v>
      </c>
      <c r="H929">
        <v>11.37</v>
      </c>
      <c r="I929">
        <v>17.03</v>
      </c>
      <c r="J929">
        <v>1311</v>
      </c>
      <c r="K929">
        <v>654.29999999999995</v>
      </c>
      <c r="L929">
        <v>16.78</v>
      </c>
      <c r="N929" s="14">
        <f>B928/B929-1</f>
        <v>1.6627868307282911E-2</v>
      </c>
      <c r="O929" s="14">
        <f>C928/C929-1</f>
        <v>6.3337393422655541E-3</v>
      </c>
      <c r="P929" s="14">
        <f>D928/D929-1</f>
        <v>2.4547803617571029E-2</v>
      </c>
    </row>
    <row r="930" spans="1:16">
      <c r="A930" s="83" t="s">
        <v>786</v>
      </c>
      <c r="B930">
        <v>6096</v>
      </c>
      <c r="C930">
        <v>4162</v>
      </c>
      <c r="D930" s="8">
        <v>156.6</v>
      </c>
      <c r="E930">
        <v>8820</v>
      </c>
      <c r="F930">
        <v>740</v>
      </c>
      <c r="G930">
        <v>3888</v>
      </c>
      <c r="H930">
        <v>11.38</v>
      </c>
      <c r="I930">
        <v>17.079999999999998</v>
      </c>
      <c r="J930">
        <v>1311</v>
      </c>
      <c r="K930">
        <v>634</v>
      </c>
      <c r="L930">
        <v>16.55</v>
      </c>
      <c r="N930" s="14">
        <f>B929/B930-1</f>
        <v>-1.3451443569553856E-2</v>
      </c>
      <c r="O930" s="14">
        <f>C929/C930-1</f>
        <v>-1.3695338779432964E-2</v>
      </c>
      <c r="P930" s="14">
        <f>D929/D930-1</f>
        <v>-1.1494252873563093E-2</v>
      </c>
    </row>
    <row r="931" spans="1:16">
      <c r="A931" s="83" t="s">
        <v>785</v>
      </c>
      <c r="B931">
        <v>5918</v>
      </c>
      <c r="C931">
        <v>4052</v>
      </c>
      <c r="D931" s="8">
        <v>150.6</v>
      </c>
      <c r="E931">
        <v>8580</v>
      </c>
      <c r="F931">
        <v>719</v>
      </c>
      <c r="G931">
        <v>3780</v>
      </c>
      <c r="H931">
        <v>11.14</v>
      </c>
      <c r="I931">
        <v>17.12</v>
      </c>
      <c r="J931">
        <v>1289</v>
      </c>
      <c r="K931">
        <v>596.5</v>
      </c>
      <c r="L931">
        <v>15.86</v>
      </c>
      <c r="N931" s="14">
        <f>B930/B931-1</f>
        <v>3.0077728962487393E-2</v>
      </c>
      <c r="O931" s="14">
        <f>C930/C931-1</f>
        <v>2.7147087857847918E-2</v>
      </c>
      <c r="P931" s="14">
        <f>D930/D931-1</f>
        <v>3.9840637450199168E-2</v>
      </c>
    </row>
    <row r="932" spans="1:16">
      <c r="A932" s="83" t="s">
        <v>784</v>
      </c>
      <c r="B932">
        <v>5960</v>
      </c>
      <c r="C932">
        <v>4085</v>
      </c>
      <c r="D932" s="8">
        <v>150.4</v>
      </c>
      <c r="E932">
        <v>8670</v>
      </c>
      <c r="F932">
        <v>723</v>
      </c>
      <c r="G932">
        <v>3823</v>
      </c>
      <c r="H932">
        <v>11.16</v>
      </c>
      <c r="I932">
        <v>17.3</v>
      </c>
      <c r="J932">
        <v>1296</v>
      </c>
      <c r="K932">
        <v>588.5</v>
      </c>
      <c r="L932">
        <v>15.54</v>
      </c>
      <c r="N932" s="14">
        <f>B931/B932-1</f>
        <v>-7.0469798657718519E-3</v>
      </c>
      <c r="O932" s="14">
        <f>C931/C932-1</f>
        <v>-8.078335373317036E-3</v>
      </c>
      <c r="P932" s="14">
        <f>D931/D932-1</f>
        <v>1.3297872340425343E-3</v>
      </c>
    </row>
    <row r="933" spans="1:16">
      <c r="A933" s="83" t="s">
        <v>783</v>
      </c>
      <c r="B933">
        <v>5970</v>
      </c>
      <c r="C933">
        <v>4097</v>
      </c>
      <c r="D933" s="8">
        <v>151</v>
      </c>
      <c r="E933">
        <v>8670</v>
      </c>
      <c r="F933">
        <v>726</v>
      </c>
      <c r="G933">
        <v>3854</v>
      </c>
      <c r="H933">
        <v>11.18</v>
      </c>
      <c r="I933">
        <v>17.11</v>
      </c>
      <c r="J933">
        <v>1295</v>
      </c>
      <c r="K933">
        <v>583.6</v>
      </c>
      <c r="L933">
        <v>15.51</v>
      </c>
      <c r="N933" s="14">
        <f>B932/B933-1</f>
        <v>-1.6750418760469454E-3</v>
      </c>
      <c r="O933" s="14">
        <f>C932/C933-1</f>
        <v>-2.9289724188430455E-3</v>
      </c>
      <c r="P933" s="14">
        <f>D932/D933-1</f>
        <v>-3.9735099337747659E-3</v>
      </c>
    </row>
    <row r="934" spans="1:16">
      <c r="A934" s="83" t="s">
        <v>782</v>
      </c>
      <c r="B934">
        <v>5959</v>
      </c>
      <c r="C934">
        <v>4099</v>
      </c>
      <c r="D934" s="8">
        <v>152.5</v>
      </c>
      <c r="E934">
        <v>8700</v>
      </c>
      <c r="F934">
        <v>731</v>
      </c>
      <c r="G934">
        <v>3871</v>
      </c>
      <c r="H934">
        <v>11.26</v>
      </c>
      <c r="I934">
        <v>16.72</v>
      </c>
      <c r="J934">
        <v>1302</v>
      </c>
      <c r="K934">
        <v>560.5</v>
      </c>
      <c r="L934">
        <v>15.06</v>
      </c>
      <c r="N934" s="14">
        <f>B933/B934-1</f>
        <v>1.8459473065950416E-3</v>
      </c>
      <c r="O934" s="14">
        <f>C933/C934-1</f>
        <v>-4.8792388387408625E-4</v>
      </c>
      <c r="P934" s="14">
        <f>D933/D934-1</f>
        <v>-9.8360655737704805E-3</v>
      </c>
    </row>
    <row r="935" spans="1:16">
      <c r="A935" s="83" t="s">
        <v>781</v>
      </c>
      <c r="B935">
        <v>5887</v>
      </c>
      <c r="C935">
        <v>4037</v>
      </c>
      <c r="D935" s="8">
        <v>149.4</v>
      </c>
      <c r="E935">
        <v>8620</v>
      </c>
      <c r="F935">
        <v>726</v>
      </c>
      <c r="G935">
        <v>3832</v>
      </c>
      <c r="H935">
        <v>11.26</v>
      </c>
      <c r="I935">
        <v>16.850000000000001</v>
      </c>
      <c r="J935">
        <v>1308</v>
      </c>
      <c r="K935">
        <v>554</v>
      </c>
      <c r="L935">
        <v>14.63</v>
      </c>
      <c r="N935" s="14">
        <f>B934/B935-1</f>
        <v>1.2230338032954036E-2</v>
      </c>
      <c r="O935" s="14">
        <f>C934/C935-1</f>
        <v>1.5357939063661119E-2</v>
      </c>
      <c r="P935" s="14">
        <f>D934/D935-1</f>
        <v>2.0749665327978617E-2</v>
      </c>
    </row>
    <row r="936" spans="1:16">
      <c r="A936" s="83" t="s">
        <v>780</v>
      </c>
      <c r="B936">
        <v>5805</v>
      </c>
      <c r="C936">
        <v>3983</v>
      </c>
      <c r="D936" s="8">
        <v>149.30000000000001</v>
      </c>
      <c r="E936">
        <v>8360</v>
      </c>
      <c r="F936">
        <v>723</v>
      </c>
      <c r="G936">
        <v>3798</v>
      </c>
      <c r="H936">
        <v>11.06</v>
      </c>
      <c r="I936">
        <v>16.489999999999998</v>
      </c>
      <c r="J936">
        <v>1282</v>
      </c>
      <c r="K936">
        <v>540.4</v>
      </c>
      <c r="L936">
        <v>14.58</v>
      </c>
      <c r="N936" s="14">
        <f>B935/B936-1</f>
        <v>1.4125753660637397E-2</v>
      </c>
      <c r="O936" s="14">
        <f>C935/C936-1</f>
        <v>1.3557619884509098E-2</v>
      </c>
      <c r="P936" s="14">
        <f>D935/D936-1</f>
        <v>6.6979236436703893E-4</v>
      </c>
    </row>
    <row r="937" spans="1:16">
      <c r="A937" s="83" t="s">
        <v>779</v>
      </c>
      <c r="B937">
        <v>5757</v>
      </c>
      <c r="C937">
        <v>3926</v>
      </c>
      <c r="D937" s="8">
        <v>147.1</v>
      </c>
      <c r="E937">
        <v>8360</v>
      </c>
      <c r="F937">
        <v>739</v>
      </c>
      <c r="G937">
        <v>3734</v>
      </c>
      <c r="H937">
        <v>11</v>
      </c>
      <c r="I937">
        <v>16.88</v>
      </c>
      <c r="J937">
        <v>1295</v>
      </c>
      <c r="K937">
        <v>565.5</v>
      </c>
      <c r="L937">
        <v>15.1</v>
      </c>
      <c r="N937" s="14">
        <f>B936/B937-1</f>
        <v>8.3376758728503919E-3</v>
      </c>
      <c r="O937" s="14">
        <f>C936/C937-1</f>
        <v>1.4518593988792627E-2</v>
      </c>
      <c r="P937" s="14">
        <f>D936/D937-1</f>
        <v>1.4955812372535737E-2</v>
      </c>
    </row>
    <row r="938" spans="1:16">
      <c r="A938" s="83" t="s">
        <v>778</v>
      </c>
      <c r="B938">
        <v>5870</v>
      </c>
      <c r="C938">
        <v>4029</v>
      </c>
      <c r="D938" s="8">
        <v>150.80000000000001</v>
      </c>
      <c r="E938">
        <v>8360</v>
      </c>
      <c r="F938">
        <v>741</v>
      </c>
      <c r="G938">
        <v>3826</v>
      </c>
      <c r="H938">
        <v>11.06</v>
      </c>
      <c r="I938">
        <v>16.75</v>
      </c>
      <c r="J938">
        <v>1289</v>
      </c>
      <c r="K938">
        <v>559</v>
      </c>
      <c r="L938">
        <v>15.13</v>
      </c>
      <c r="N938" s="14">
        <f>B937/B938-1</f>
        <v>-1.9250425894378198E-2</v>
      </c>
      <c r="O938" s="14">
        <f>C937/C938-1</f>
        <v>-2.5564656242243688E-2</v>
      </c>
      <c r="P938" s="14">
        <f>D937/D938-1</f>
        <v>-2.4535809018567778E-2</v>
      </c>
    </row>
    <row r="939" spans="1:16">
      <c r="A939" s="83" t="s">
        <v>777</v>
      </c>
      <c r="B939">
        <v>5800</v>
      </c>
      <c r="C939">
        <v>3977</v>
      </c>
      <c r="D939" s="8">
        <v>149.19999999999999</v>
      </c>
      <c r="E939">
        <v>8220</v>
      </c>
      <c r="F939">
        <v>712</v>
      </c>
      <c r="G939">
        <v>3768</v>
      </c>
      <c r="H939">
        <v>11.11</v>
      </c>
      <c r="I939">
        <v>16.8</v>
      </c>
      <c r="J939">
        <v>1287</v>
      </c>
      <c r="K939">
        <v>552.20000000000005</v>
      </c>
      <c r="L939">
        <v>14.87</v>
      </c>
      <c r="N939" s="14">
        <f>B938/B939-1</f>
        <v>1.2068965517241459E-2</v>
      </c>
      <c r="O939" s="14">
        <f>C938/C939-1</f>
        <v>1.3075182298214694E-2</v>
      </c>
      <c r="P939" s="14">
        <f>D938/D939-1</f>
        <v>1.0723860589812562E-2</v>
      </c>
    </row>
    <row r="940" spans="1:16">
      <c r="A940" s="83" t="s">
        <v>776</v>
      </c>
      <c r="B940">
        <v>5711</v>
      </c>
      <c r="C940">
        <v>3913</v>
      </c>
      <c r="D940" s="8">
        <v>147.4</v>
      </c>
      <c r="E940">
        <v>8140</v>
      </c>
      <c r="F940">
        <v>704</v>
      </c>
      <c r="G940">
        <v>3696</v>
      </c>
      <c r="H940">
        <v>10.86</v>
      </c>
      <c r="I940">
        <v>16.440000000000001</v>
      </c>
      <c r="J940">
        <v>1263</v>
      </c>
      <c r="K940">
        <v>551</v>
      </c>
      <c r="L940">
        <v>14.88</v>
      </c>
      <c r="N940" s="14">
        <f>B939/B940-1</f>
        <v>1.5583960777447059E-2</v>
      </c>
      <c r="O940" s="14">
        <f>C939/C940-1</f>
        <v>1.6355737285969951E-2</v>
      </c>
      <c r="P940" s="14">
        <f>D939/D940-1</f>
        <v>1.2211668928086672E-2</v>
      </c>
    </row>
    <row r="941" spans="1:16">
      <c r="A941" s="83" t="s">
        <v>775</v>
      </c>
      <c r="B941">
        <v>5671</v>
      </c>
      <c r="C941">
        <v>3882</v>
      </c>
      <c r="D941" s="8">
        <v>146.1</v>
      </c>
      <c r="E941">
        <v>8110</v>
      </c>
      <c r="F941">
        <v>700</v>
      </c>
      <c r="G941">
        <v>3678</v>
      </c>
      <c r="H941">
        <v>10.82</v>
      </c>
      <c r="I941">
        <v>16.690000000000001</v>
      </c>
      <c r="J941">
        <v>1266</v>
      </c>
      <c r="K941">
        <v>567.6</v>
      </c>
      <c r="L941">
        <v>15.17</v>
      </c>
      <c r="N941" s="14">
        <f>B940/B941-1</f>
        <v>7.0534297302062843E-3</v>
      </c>
      <c r="O941" s="14">
        <f>C940/C941-1</f>
        <v>7.9855744461618805E-3</v>
      </c>
      <c r="P941" s="14">
        <f>D940/D941-1</f>
        <v>8.8980150581794426E-3</v>
      </c>
    </row>
    <row r="942" spans="1:16">
      <c r="A942" s="83" t="s">
        <v>774</v>
      </c>
      <c r="B942">
        <v>5637</v>
      </c>
      <c r="C942">
        <v>3877</v>
      </c>
      <c r="D942" s="8">
        <v>145.5</v>
      </c>
      <c r="E942">
        <v>8040</v>
      </c>
      <c r="F942">
        <v>674</v>
      </c>
      <c r="G942">
        <v>3685</v>
      </c>
      <c r="H942">
        <v>10.93</v>
      </c>
      <c r="I942">
        <v>17.14</v>
      </c>
      <c r="J942">
        <v>1284</v>
      </c>
      <c r="K942">
        <v>559.5</v>
      </c>
      <c r="L942">
        <v>14.88</v>
      </c>
      <c r="N942" s="14">
        <f>B941/B942-1</f>
        <v>6.0315770800070112E-3</v>
      </c>
      <c r="O942" s="14">
        <f>C941/C942-1</f>
        <v>1.2896569512510503E-3</v>
      </c>
      <c r="P942" s="14">
        <f>D941/D942-1</f>
        <v>4.1237113402061709E-3</v>
      </c>
    </row>
    <row r="943" spans="1:16">
      <c r="A943" s="83" t="s">
        <v>773</v>
      </c>
      <c r="B943">
        <v>5330</v>
      </c>
      <c r="C943">
        <v>3679</v>
      </c>
      <c r="D943" s="8">
        <v>139.5</v>
      </c>
      <c r="E943">
        <v>7650</v>
      </c>
      <c r="F943">
        <v>643</v>
      </c>
      <c r="G943">
        <v>3551</v>
      </c>
      <c r="H943">
        <v>10.85</v>
      </c>
      <c r="I943">
        <v>16.21</v>
      </c>
      <c r="J943">
        <v>1262</v>
      </c>
      <c r="K943">
        <v>553.79999999999995</v>
      </c>
      <c r="L943">
        <v>14.67</v>
      </c>
      <c r="N943" s="14">
        <f>B942/B943-1</f>
        <v>5.7598499061913611E-2</v>
      </c>
      <c r="O943" s="14">
        <f>C942/C943-1</f>
        <v>5.3818972546887833E-2</v>
      </c>
      <c r="P943" s="14">
        <f>D942/D943-1</f>
        <v>4.3010752688172005E-2</v>
      </c>
    </row>
    <row r="944" spans="1:16">
      <c r="A944" s="83" t="s">
        <v>772</v>
      </c>
      <c r="B944">
        <v>5472</v>
      </c>
      <c r="C944">
        <v>3771</v>
      </c>
      <c r="D944" s="8">
        <v>142.80000000000001</v>
      </c>
      <c r="E944">
        <v>7660</v>
      </c>
      <c r="F944">
        <v>632</v>
      </c>
      <c r="G944">
        <v>3629</v>
      </c>
      <c r="H944">
        <v>10.95</v>
      </c>
      <c r="I944">
        <v>17.45</v>
      </c>
      <c r="J944">
        <v>1288</v>
      </c>
      <c r="K944">
        <v>556.9</v>
      </c>
      <c r="L944">
        <v>14.75</v>
      </c>
      <c r="N944" s="14">
        <f>B943/B944-1</f>
        <v>-2.5950292397660779E-2</v>
      </c>
      <c r="O944" s="14">
        <f>C943/C944-1</f>
        <v>-2.4396711747547095E-2</v>
      </c>
      <c r="P944" s="14">
        <f>D943/D944-1</f>
        <v>-2.3109243697479021E-2</v>
      </c>
    </row>
    <row r="945" spans="1:16">
      <c r="A945" s="83" t="s">
        <v>771</v>
      </c>
      <c r="B945">
        <v>5545</v>
      </c>
      <c r="C945">
        <v>3808</v>
      </c>
      <c r="D945" s="8">
        <v>142.80000000000001</v>
      </c>
      <c r="E945">
        <v>7540</v>
      </c>
      <c r="F945">
        <v>624</v>
      </c>
      <c r="G945">
        <v>3667</v>
      </c>
      <c r="H945">
        <v>10.96</v>
      </c>
      <c r="I945">
        <v>17.170000000000002</v>
      </c>
      <c r="J945">
        <v>1286</v>
      </c>
      <c r="K945">
        <v>539.6</v>
      </c>
      <c r="L945">
        <v>14.28</v>
      </c>
      <c r="N945" s="14">
        <f>B944/B945-1</f>
        <v>-1.3165013525698877E-2</v>
      </c>
      <c r="O945" s="14">
        <f>C944/C945-1</f>
        <v>-9.7163865546218142E-3</v>
      </c>
      <c r="P945" s="14">
        <f>D944/D945-1</f>
        <v>0</v>
      </c>
    </row>
    <row r="946" spans="1:16">
      <c r="A946" s="83" t="s">
        <v>770</v>
      </c>
      <c r="B946">
        <v>5408</v>
      </c>
      <c r="C946">
        <v>3720</v>
      </c>
      <c r="D946" s="8">
        <v>140.69999999999999</v>
      </c>
      <c r="E946">
        <v>7310</v>
      </c>
      <c r="F946">
        <v>597</v>
      </c>
      <c r="G946">
        <v>3579</v>
      </c>
      <c r="H946">
        <v>10.72</v>
      </c>
      <c r="I946">
        <v>16.48</v>
      </c>
      <c r="J946">
        <v>1248</v>
      </c>
      <c r="K946">
        <v>517.6</v>
      </c>
      <c r="L946">
        <v>14.06</v>
      </c>
      <c r="N946" s="14">
        <f>B945/B946-1</f>
        <v>2.533284023668636E-2</v>
      </c>
      <c r="O946" s="14">
        <f>C945/C946-1</f>
        <v>2.3655913978494647E-2</v>
      </c>
      <c r="P946" s="14">
        <f>D945/D946-1</f>
        <v>1.4925373134328623E-2</v>
      </c>
    </row>
    <row r="947" spans="1:16">
      <c r="A947" s="83" t="s">
        <v>769</v>
      </c>
      <c r="B947">
        <v>5418</v>
      </c>
      <c r="C947">
        <v>3727</v>
      </c>
      <c r="D947" s="8">
        <v>141</v>
      </c>
      <c r="E947">
        <v>7300</v>
      </c>
      <c r="F947">
        <v>596</v>
      </c>
      <c r="G947">
        <v>3599</v>
      </c>
      <c r="H947">
        <v>10.89</v>
      </c>
      <c r="I947">
        <v>16.82</v>
      </c>
      <c r="J947">
        <v>1269</v>
      </c>
      <c r="K947">
        <v>503</v>
      </c>
      <c r="L947">
        <v>13.63</v>
      </c>
      <c r="N947" s="14">
        <f>B946/B947-1</f>
        <v>-1.8456995201181492E-3</v>
      </c>
      <c r="O947" s="14">
        <f>C946/C947-1</f>
        <v>-1.8781862087470236E-3</v>
      </c>
      <c r="P947" s="14">
        <f>D946/D947-1</f>
        <v>-2.1276595744681437E-3</v>
      </c>
    </row>
    <row r="948" spans="1:16">
      <c r="A948" s="83" t="s">
        <v>768</v>
      </c>
      <c r="B948">
        <v>5343</v>
      </c>
      <c r="C948">
        <v>3682</v>
      </c>
      <c r="D948" s="8">
        <v>138.5</v>
      </c>
      <c r="E948">
        <v>7210</v>
      </c>
      <c r="F948">
        <v>590</v>
      </c>
      <c r="G948">
        <v>3557</v>
      </c>
      <c r="H948">
        <v>10.88</v>
      </c>
      <c r="I948">
        <v>16.89</v>
      </c>
      <c r="J948">
        <v>1267</v>
      </c>
      <c r="K948">
        <v>503.4</v>
      </c>
      <c r="L948">
        <v>13.48</v>
      </c>
      <c r="N948" s="14">
        <f>B947/B948-1</f>
        <v>1.4037057832678279E-2</v>
      </c>
      <c r="O948" s="14">
        <f>C947/C948-1</f>
        <v>1.2221618685497093E-2</v>
      </c>
      <c r="P948" s="14">
        <f>D947/D948-1</f>
        <v>1.8050541516245522E-2</v>
      </c>
    </row>
    <row r="949" spans="1:16">
      <c r="A949" s="83" t="s">
        <v>767</v>
      </c>
      <c r="B949">
        <v>5287</v>
      </c>
      <c r="C949">
        <v>3633</v>
      </c>
      <c r="D949" s="8">
        <v>137.19999999999999</v>
      </c>
      <c r="E949">
        <v>7170</v>
      </c>
      <c r="F949">
        <v>597</v>
      </c>
      <c r="G949">
        <v>3501</v>
      </c>
      <c r="H949">
        <v>10.78</v>
      </c>
      <c r="I949">
        <v>16.940000000000001</v>
      </c>
      <c r="J949">
        <v>1259</v>
      </c>
      <c r="K949">
        <v>526</v>
      </c>
      <c r="L949">
        <v>14.32</v>
      </c>
      <c r="N949" s="14">
        <f>B948/B949-1</f>
        <v>1.0592018157745464E-2</v>
      </c>
      <c r="O949" s="14">
        <f>C948/C949-1</f>
        <v>1.3487475915221481E-2</v>
      </c>
      <c r="P949" s="14">
        <f>D948/D949-1</f>
        <v>9.475218658892226E-3</v>
      </c>
    </row>
    <row r="950" spans="1:16">
      <c r="A950" s="83" t="s">
        <v>766</v>
      </c>
      <c r="B950">
        <v>5295</v>
      </c>
      <c r="C950">
        <v>3651</v>
      </c>
      <c r="D950" s="8">
        <v>138.9</v>
      </c>
      <c r="E950">
        <v>7180</v>
      </c>
      <c r="F950">
        <v>592</v>
      </c>
      <c r="G950">
        <v>3520</v>
      </c>
      <c r="H950">
        <v>10.88</v>
      </c>
      <c r="I950">
        <v>17.09</v>
      </c>
      <c r="J950">
        <v>1265</v>
      </c>
      <c r="K950">
        <v>503.4</v>
      </c>
      <c r="L950">
        <v>13.81</v>
      </c>
      <c r="N950" s="14">
        <f>B949/B950-1</f>
        <v>-1.5108593012275184E-3</v>
      </c>
      <c r="O950" s="14">
        <f>C949/C950-1</f>
        <v>-4.9301561216105183E-3</v>
      </c>
      <c r="P950" s="14">
        <f>D949/D950-1</f>
        <v>-1.2239020878329843E-2</v>
      </c>
    </row>
    <row r="951" spans="1:16">
      <c r="A951" s="83" t="s">
        <v>765</v>
      </c>
      <c r="B951">
        <v>5196</v>
      </c>
      <c r="C951">
        <v>3573</v>
      </c>
      <c r="D951" s="8">
        <v>135.9</v>
      </c>
      <c r="E951">
        <v>7100</v>
      </c>
      <c r="F951">
        <v>585</v>
      </c>
      <c r="G951">
        <v>3466</v>
      </c>
      <c r="H951">
        <v>10.93</v>
      </c>
      <c r="I951">
        <v>17.010000000000002</v>
      </c>
      <c r="J951">
        <v>1268</v>
      </c>
      <c r="K951">
        <v>496.1</v>
      </c>
      <c r="L951">
        <v>13.61</v>
      </c>
      <c r="N951" s="14">
        <f>B950/B951-1</f>
        <v>1.9053117782909856E-2</v>
      </c>
      <c r="O951" s="14">
        <f>C950/C951-1</f>
        <v>2.1830394626364491E-2</v>
      </c>
      <c r="P951" s="14">
        <f>D950/D951-1</f>
        <v>2.207505518763786E-2</v>
      </c>
    </row>
    <row r="952" spans="1:16">
      <c r="A952" s="83" t="s">
        <v>764</v>
      </c>
      <c r="B952">
        <v>5124</v>
      </c>
      <c r="C952">
        <v>3524</v>
      </c>
      <c r="D952" s="8">
        <v>133.69999999999999</v>
      </c>
      <c r="E952">
        <v>7060</v>
      </c>
      <c r="F952">
        <v>582</v>
      </c>
      <c r="G952">
        <v>3427</v>
      </c>
      <c r="H952">
        <v>10.77</v>
      </c>
      <c r="I952">
        <v>16.79</v>
      </c>
      <c r="J952">
        <v>1248</v>
      </c>
      <c r="K952">
        <v>485.8</v>
      </c>
      <c r="L952">
        <v>13.27</v>
      </c>
      <c r="N952" s="14">
        <f>B951/B952-1</f>
        <v>1.4051522248243575E-2</v>
      </c>
      <c r="O952" s="14">
        <f>C951/C952-1</f>
        <v>1.3904653802497169E-2</v>
      </c>
      <c r="P952" s="14">
        <f>D951/D952-1</f>
        <v>1.6454749439042793E-2</v>
      </c>
    </row>
    <row r="953" spans="1:16">
      <c r="A953" s="83" t="s">
        <v>763</v>
      </c>
      <c r="B953">
        <v>5089</v>
      </c>
      <c r="C953">
        <v>3501</v>
      </c>
      <c r="D953" s="8">
        <v>133.30000000000001</v>
      </c>
      <c r="E953">
        <v>7000</v>
      </c>
      <c r="F953">
        <v>582</v>
      </c>
      <c r="G953">
        <v>3406</v>
      </c>
      <c r="H953">
        <v>10.69</v>
      </c>
      <c r="I953">
        <v>16.54</v>
      </c>
      <c r="J953">
        <v>1235</v>
      </c>
      <c r="K953">
        <v>468.7</v>
      </c>
      <c r="L953">
        <v>12.84</v>
      </c>
      <c r="N953" s="14">
        <f>B952/B953-1</f>
        <v>6.8775790921595803E-3</v>
      </c>
      <c r="O953" s="14">
        <f>C952/C953-1</f>
        <v>6.5695515566981388E-3</v>
      </c>
      <c r="P953" s="14">
        <f>D952/D953-1</f>
        <v>3.0007501875466414E-3</v>
      </c>
    </row>
    <row r="954" spans="1:16">
      <c r="A954" s="83" t="s">
        <v>762</v>
      </c>
      <c r="B954">
        <v>4994</v>
      </c>
      <c r="C954">
        <v>3436</v>
      </c>
      <c r="D954" s="8">
        <v>130.30000000000001</v>
      </c>
      <c r="E954">
        <v>6920</v>
      </c>
      <c r="F954">
        <v>576</v>
      </c>
      <c r="G954">
        <v>3355</v>
      </c>
      <c r="H954">
        <v>10.53</v>
      </c>
      <c r="I954">
        <v>16.27</v>
      </c>
      <c r="J954">
        <v>1220</v>
      </c>
      <c r="K954">
        <v>456.6</v>
      </c>
      <c r="L954">
        <v>12.43</v>
      </c>
      <c r="N954" s="14">
        <f>B953/B954-1</f>
        <v>1.9022827392871422E-2</v>
      </c>
      <c r="O954" s="14">
        <f>C953/C954-1</f>
        <v>1.8917345750873116E-2</v>
      </c>
      <c r="P954" s="14">
        <f>D953/D954-1</f>
        <v>2.3023791250959214E-2</v>
      </c>
    </row>
    <row r="955" spans="1:16">
      <c r="A955" s="83" t="s">
        <v>761</v>
      </c>
      <c r="B955">
        <v>4844</v>
      </c>
      <c r="C955">
        <v>3319</v>
      </c>
      <c r="D955" s="8">
        <v>125.9</v>
      </c>
      <c r="E955">
        <v>6600</v>
      </c>
      <c r="F955">
        <v>556</v>
      </c>
      <c r="G955">
        <v>3246</v>
      </c>
      <c r="H955">
        <v>10.36</v>
      </c>
      <c r="I955">
        <v>15.55</v>
      </c>
      <c r="J955">
        <v>1194</v>
      </c>
      <c r="K955">
        <v>473.4</v>
      </c>
      <c r="L955">
        <v>12.61</v>
      </c>
      <c r="N955" s="14">
        <f>B954/B955-1</f>
        <v>3.0966143682906733E-2</v>
      </c>
      <c r="O955" s="14">
        <f>C954/C955-1</f>
        <v>3.5251581801747589E-2</v>
      </c>
      <c r="P955" s="14">
        <f>D954/D955-1</f>
        <v>3.494837172359011E-2</v>
      </c>
    </row>
    <row r="956" spans="1:16">
      <c r="A956" s="83" t="s">
        <v>760</v>
      </c>
      <c r="B956">
        <v>4852</v>
      </c>
      <c r="C956">
        <v>3328</v>
      </c>
      <c r="D956" s="8">
        <v>126</v>
      </c>
      <c r="E956">
        <v>6570</v>
      </c>
      <c r="F956">
        <v>561</v>
      </c>
      <c r="G956">
        <v>3271</v>
      </c>
      <c r="H956">
        <v>10.220000000000001</v>
      </c>
      <c r="I956">
        <v>15.66</v>
      </c>
      <c r="J956">
        <v>1180</v>
      </c>
      <c r="K956">
        <v>466.9</v>
      </c>
      <c r="L956">
        <v>12.57</v>
      </c>
      <c r="N956" s="14">
        <f>B955/B956-1</f>
        <v>-1.6488046166529546E-3</v>
      </c>
      <c r="O956" s="14">
        <f>C955/C956-1</f>
        <v>-2.7043269230768718E-3</v>
      </c>
      <c r="P956" s="14">
        <f>D955/D956-1</f>
        <v>-7.9365079365079083E-4</v>
      </c>
    </row>
    <row r="957" spans="1:16">
      <c r="A957" s="83" t="s">
        <v>759</v>
      </c>
      <c r="B957">
        <v>4978</v>
      </c>
      <c r="C957">
        <v>3422</v>
      </c>
      <c r="D957" s="8">
        <v>130</v>
      </c>
      <c r="E957">
        <v>6790</v>
      </c>
      <c r="F957">
        <v>577</v>
      </c>
      <c r="G957">
        <v>3350</v>
      </c>
      <c r="H957">
        <v>10.24</v>
      </c>
      <c r="I957">
        <v>15.43</v>
      </c>
      <c r="J957">
        <v>1182</v>
      </c>
      <c r="K957">
        <v>469.6</v>
      </c>
      <c r="L957">
        <v>12.51</v>
      </c>
      <c r="N957" s="14">
        <f>B956/B957-1</f>
        <v>-2.5311370028123781E-2</v>
      </c>
      <c r="O957" s="14">
        <f>C956/C957-1</f>
        <v>-2.7469316189362991E-2</v>
      </c>
      <c r="P957" s="14">
        <f>D956/D957-1</f>
        <v>-3.0769230769230771E-2</v>
      </c>
    </row>
    <row r="958" spans="1:16">
      <c r="A958" s="83" t="s">
        <v>758</v>
      </c>
      <c r="B958">
        <v>5009</v>
      </c>
      <c r="C958">
        <v>3444</v>
      </c>
      <c r="D958" s="8">
        <v>132</v>
      </c>
      <c r="E958">
        <v>6970</v>
      </c>
      <c r="F958">
        <v>601</v>
      </c>
      <c r="G958">
        <v>3374</v>
      </c>
      <c r="H958">
        <v>10.29</v>
      </c>
      <c r="I958">
        <v>15.55</v>
      </c>
      <c r="J958">
        <v>1196</v>
      </c>
      <c r="K958">
        <v>474.2</v>
      </c>
      <c r="L958">
        <v>12.58</v>
      </c>
      <c r="N958" s="14">
        <f>B957/B958-1</f>
        <v>-6.1888600519065529E-3</v>
      </c>
      <c r="O958" s="14">
        <f>C957/C958-1</f>
        <v>-6.387921022067311E-3</v>
      </c>
      <c r="P958" s="14">
        <f>D957/D958-1</f>
        <v>-1.5151515151515138E-2</v>
      </c>
    </row>
    <row r="959" spans="1:16">
      <c r="A959" s="83" t="s">
        <v>757</v>
      </c>
      <c r="B959">
        <v>5049</v>
      </c>
      <c r="C959">
        <v>3469</v>
      </c>
      <c r="D959" s="8">
        <v>132.9</v>
      </c>
      <c r="E959">
        <v>7100</v>
      </c>
      <c r="F959">
        <v>612</v>
      </c>
      <c r="G959">
        <v>3429</v>
      </c>
      <c r="H959">
        <v>10.57</v>
      </c>
      <c r="I959">
        <v>16.02</v>
      </c>
      <c r="J959">
        <v>1229</v>
      </c>
      <c r="K959">
        <v>469.2</v>
      </c>
      <c r="L959">
        <v>12.55</v>
      </c>
      <c r="N959" s="14">
        <f>B958/B959-1</f>
        <v>-7.9223608635373699E-3</v>
      </c>
      <c r="O959" s="14">
        <f>C958/C959-1</f>
        <v>-7.2066878062841955E-3</v>
      </c>
      <c r="P959" s="14">
        <f>D958/D959-1</f>
        <v>-6.7720090293453827E-3</v>
      </c>
    </row>
    <row r="960" spans="1:16">
      <c r="A960" s="83" t="s">
        <v>756</v>
      </c>
      <c r="B960">
        <v>4893</v>
      </c>
      <c r="C960">
        <v>3358</v>
      </c>
      <c r="D960" s="8">
        <v>129</v>
      </c>
      <c r="E960">
        <v>6920</v>
      </c>
      <c r="F960">
        <v>605</v>
      </c>
      <c r="G960">
        <v>3332</v>
      </c>
      <c r="H960">
        <v>10.42</v>
      </c>
      <c r="I960">
        <v>15.72</v>
      </c>
      <c r="J960">
        <v>1215</v>
      </c>
      <c r="K960">
        <v>463.2</v>
      </c>
      <c r="L960">
        <v>12.37</v>
      </c>
      <c r="N960" s="14">
        <f>B959/B960-1</f>
        <v>3.1882280809319541E-2</v>
      </c>
      <c r="O960" s="14">
        <f>C959/C960-1</f>
        <v>3.3055390113162497E-2</v>
      </c>
      <c r="P960" s="14">
        <f>D959/D960-1</f>
        <v>3.0232558139534849E-2</v>
      </c>
    </row>
    <row r="961" spans="1:16">
      <c r="A961" s="83" t="s">
        <v>755</v>
      </c>
      <c r="B961">
        <v>4990</v>
      </c>
      <c r="C961">
        <v>3430</v>
      </c>
      <c r="D961" s="8">
        <v>131.69999999999999</v>
      </c>
      <c r="E961">
        <v>6940</v>
      </c>
      <c r="F961">
        <v>596</v>
      </c>
      <c r="G961">
        <v>3367</v>
      </c>
      <c r="H961">
        <v>10.64</v>
      </c>
      <c r="I961">
        <v>15.99</v>
      </c>
      <c r="J961">
        <v>1238</v>
      </c>
      <c r="K961">
        <v>459.8</v>
      </c>
      <c r="L961">
        <v>12.08</v>
      </c>
      <c r="N961" s="14">
        <f>B960/B961-1</f>
        <v>-1.9438877755511008E-2</v>
      </c>
      <c r="O961" s="14">
        <f>C960/C961-1</f>
        <v>-2.0991253644314867E-2</v>
      </c>
      <c r="P961" s="14">
        <f>D960/D961-1</f>
        <v>-2.0501138952163878E-2</v>
      </c>
    </row>
    <row r="962" spans="1:16">
      <c r="A962" s="83" t="s">
        <v>754</v>
      </c>
      <c r="B962">
        <v>5017</v>
      </c>
      <c r="C962">
        <v>3443</v>
      </c>
      <c r="D962" s="8">
        <v>132.1</v>
      </c>
      <c r="E962">
        <v>6960</v>
      </c>
      <c r="F962">
        <v>607</v>
      </c>
      <c r="G962">
        <v>3360</v>
      </c>
      <c r="H962">
        <v>10.67</v>
      </c>
      <c r="I962">
        <v>16.07</v>
      </c>
      <c r="J962">
        <v>1241</v>
      </c>
      <c r="K962">
        <v>449.2</v>
      </c>
      <c r="L962">
        <v>11.64</v>
      </c>
      <c r="N962" s="14">
        <f>B961/B962-1</f>
        <v>-5.3817022124775793E-3</v>
      </c>
      <c r="O962" s="14">
        <f>C961/C962-1</f>
        <v>-3.7757769387162243E-3</v>
      </c>
      <c r="P962" s="14">
        <f>D961/D962-1</f>
        <v>-3.0280090840273388E-3</v>
      </c>
    </row>
    <row r="963" spans="1:16">
      <c r="A963" s="83" t="s">
        <v>753</v>
      </c>
      <c r="B963">
        <v>4840</v>
      </c>
      <c r="C963">
        <v>3327</v>
      </c>
      <c r="D963" s="8">
        <v>127.3</v>
      </c>
      <c r="E963">
        <v>6800</v>
      </c>
      <c r="F963">
        <v>586</v>
      </c>
      <c r="G963">
        <v>3274</v>
      </c>
      <c r="H963">
        <v>10.45</v>
      </c>
      <c r="I963">
        <v>15.73</v>
      </c>
      <c r="J963">
        <v>1218</v>
      </c>
      <c r="K963">
        <v>444.6</v>
      </c>
      <c r="L963">
        <v>11.41</v>
      </c>
      <c r="N963" s="14">
        <f>B962/B963-1</f>
        <v>3.6570247933884303E-2</v>
      </c>
      <c r="O963" s="14">
        <f>C962/C963-1</f>
        <v>3.4866245867147594E-2</v>
      </c>
      <c r="P963" s="14">
        <f>D962/D963-1</f>
        <v>3.7706205813039961E-2</v>
      </c>
    </row>
    <row r="964" spans="1:16">
      <c r="A964" s="83" t="s">
        <v>752</v>
      </c>
      <c r="B964">
        <v>4790</v>
      </c>
      <c r="D964" s="8">
        <v>125.7</v>
      </c>
      <c r="E964">
        <v>6720</v>
      </c>
      <c r="F964">
        <v>578</v>
      </c>
      <c r="G964">
        <v>3224</v>
      </c>
      <c r="H964">
        <v>10.4</v>
      </c>
      <c r="I964">
        <v>15.59</v>
      </c>
      <c r="J964">
        <v>1205</v>
      </c>
      <c r="K964">
        <v>437.6</v>
      </c>
      <c r="L964">
        <v>11.46</v>
      </c>
      <c r="N964" s="14">
        <f>B963/B964-1</f>
        <v>1.0438413361169019E-2</v>
      </c>
      <c r="O964" s="14" t="e">
        <f>C963/C964-1</f>
        <v>#DIV/0!</v>
      </c>
      <c r="P964" s="14">
        <f>D963/D964-1</f>
        <v>1.2728719172633296E-2</v>
      </c>
    </row>
    <row r="965" spans="1:16">
      <c r="A965" s="83" t="s">
        <v>751</v>
      </c>
      <c r="B965">
        <v>4922</v>
      </c>
      <c r="D965" s="8">
        <v>129.30000000000001</v>
      </c>
      <c r="E965">
        <v>6740</v>
      </c>
      <c r="F965">
        <v>583</v>
      </c>
      <c r="G965">
        <v>3328</v>
      </c>
      <c r="H965">
        <v>10.56</v>
      </c>
      <c r="I965">
        <v>15.74</v>
      </c>
      <c r="J965">
        <v>1220</v>
      </c>
      <c r="K965">
        <v>437.7</v>
      </c>
      <c r="L965">
        <v>11.57</v>
      </c>
      <c r="N965" s="14">
        <f>B964/B965-1</f>
        <v>-2.6818366517675774E-2</v>
      </c>
      <c r="O965" s="14" t="e">
        <f>C964/C965-1</f>
        <v>#DIV/0!</v>
      </c>
      <c r="P965" s="14">
        <f>D964/D965-1</f>
        <v>-2.784222737819031E-2</v>
      </c>
    </row>
    <row r="966" spans="1:16">
      <c r="A966" s="83" t="s">
        <v>750</v>
      </c>
      <c r="B966">
        <v>4925</v>
      </c>
      <c r="D966" s="8">
        <v>129.19999999999999</v>
      </c>
      <c r="E966">
        <v>6770</v>
      </c>
      <c r="F966">
        <v>585</v>
      </c>
      <c r="G966">
        <v>3334</v>
      </c>
      <c r="H966">
        <v>10.6</v>
      </c>
      <c r="I966">
        <v>15.92</v>
      </c>
      <c r="J966">
        <v>1230</v>
      </c>
      <c r="K966">
        <v>446.2</v>
      </c>
      <c r="L966">
        <v>11.53</v>
      </c>
      <c r="N966" s="14">
        <f>B965/B966-1</f>
        <v>-6.0913705583753863E-4</v>
      </c>
      <c r="O966" s="14" t="e">
        <f>C965/C966-1</f>
        <v>#DIV/0!</v>
      </c>
      <c r="P966" s="14">
        <f>D965/D966-1</f>
        <v>7.7399380804976659E-4</v>
      </c>
    </row>
    <row r="967" spans="1:16">
      <c r="A967" s="83" t="s">
        <v>749</v>
      </c>
      <c r="B967">
        <v>4826</v>
      </c>
      <c r="D967" s="8">
        <v>126.8</v>
      </c>
      <c r="E967">
        <v>6710</v>
      </c>
      <c r="F967">
        <v>587</v>
      </c>
      <c r="G967">
        <v>3280</v>
      </c>
      <c r="H967">
        <v>10.56</v>
      </c>
      <c r="I967">
        <v>16.02</v>
      </c>
      <c r="J967">
        <v>1226</v>
      </c>
      <c r="K967">
        <v>438</v>
      </c>
      <c r="L967">
        <v>11.39</v>
      </c>
      <c r="N967" s="14">
        <f>B966/B967-1</f>
        <v>2.0513883133029376E-2</v>
      </c>
      <c r="O967" s="14" t="e">
        <f>C966/C967-1</f>
        <v>#DIV/0!</v>
      </c>
      <c r="P967" s="14">
        <f>D966/D967-1</f>
        <v>1.8927444794952564E-2</v>
      </c>
    </row>
    <row r="968" spans="1:16">
      <c r="A968" s="83" t="s">
        <v>748</v>
      </c>
      <c r="B968">
        <v>4882</v>
      </c>
      <c r="D968" s="8">
        <v>127.8</v>
      </c>
      <c r="E968">
        <v>6700</v>
      </c>
      <c r="F968">
        <v>592</v>
      </c>
      <c r="G968">
        <v>3327</v>
      </c>
      <c r="H968">
        <v>10.64</v>
      </c>
      <c r="I968">
        <v>16.05</v>
      </c>
      <c r="J968">
        <v>1234</v>
      </c>
      <c r="K968">
        <v>430.2</v>
      </c>
      <c r="L968">
        <v>11.4</v>
      </c>
      <c r="N968" s="14">
        <f>B967/B968-1</f>
        <v>-1.1470708725932033E-2</v>
      </c>
      <c r="O968" s="14" t="e">
        <f>C967/C968-1</f>
        <v>#DIV/0!</v>
      </c>
      <c r="P968" s="14">
        <f>D967/D968-1</f>
        <v>-7.8247261345852914E-3</v>
      </c>
    </row>
    <row r="969" spans="1:16">
      <c r="A969" s="83" t="s">
        <v>747</v>
      </c>
      <c r="B969">
        <v>4834</v>
      </c>
      <c r="D969" s="8">
        <v>125.6</v>
      </c>
      <c r="E969">
        <v>6600</v>
      </c>
      <c r="F969">
        <v>584</v>
      </c>
      <c r="G969">
        <v>3293</v>
      </c>
      <c r="H969">
        <v>10.65</v>
      </c>
      <c r="I969">
        <v>16.010000000000002</v>
      </c>
      <c r="J969">
        <v>1234</v>
      </c>
      <c r="K969">
        <v>424.9</v>
      </c>
      <c r="L969">
        <v>11.33</v>
      </c>
      <c r="N969" s="14">
        <f>B968/B969-1</f>
        <v>9.9296648738105286E-3</v>
      </c>
      <c r="O969" s="14" t="e">
        <f>C968/C969-1</f>
        <v>#DIV/0!</v>
      </c>
      <c r="P969" s="14">
        <f>D968/D969-1</f>
        <v>1.7515923566878921E-2</v>
      </c>
    </row>
    <row r="970" spans="1:16">
      <c r="A970" s="83" t="s">
        <v>746</v>
      </c>
      <c r="B970">
        <v>4714</v>
      </c>
      <c r="D970" s="8">
        <v>121.3</v>
      </c>
      <c r="E970">
        <v>6540</v>
      </c>
      <c r="F970">
        <v>584</v>
      </c>
      <c r="G970">
        <v>3279</v>
      </c>
      <c r="H970">
        <v>10.64</v>
      </c>
      <c r="I970">
        <v>15.78</v>
      </c>
      <c r="J970">
        <v>1228</v>
      </c>
      <c r="K970">
        <v>421.6</v>
      </c>
      <c r="L970">
        <v>11.26</v>
      </c>
      <c r="N970" s="14">
        <f>B969/B970-1</f>
        <v>2.5456088247772568E-2</v>
      </c>
      <c r="O970" s="14" t="e">
        <f>C969/C970-1</f>
        <v>#DIV/0!</v>
      </c>
      <c r="P970" s="14">
        <f>D969/D970-1</f>
        <v>3.544929925803797E-2</v>
      </c>
    </row>
    <row r="971" spans="1:16">
      <c r="A971" s="83" t="s">
        <v>745</v>
      </c>
      <c r="B971">
        <v>4610</v>
      </c>
      <c r="D971" s="8">
        <v>118.4</v>
      </c>
      <c r="E971">
        <v>6450</v>
      </c>
      <c r="F971">
        <v>565</v>
      </c>
      <c r="G971">
        <v>3225</v>
      </c>
      <c r="H971">
        <v>10.45</v>
      </c>
      <c r="I971">
        <v>15.32</v>
      </c>
      <c r="J971">
        <v>1212</v>
      </c>
      <c r="K971">
        <v>423</v>
      </c>
      <c r="L971">
        <v>11.36</v>
      </c>
      <c r="N971" s="14">
        <f>B970/B971-1</f>
        <v>2.255965292841644E-2</v>
      </c>
      <c r="O971" s="14" t="e">
        <f>C970/C971-1</f>
        <v>#DIV/0!</v>
      </c>
      <c r="P971" s="14">
        <f>D970/D971-1</f>
        <v>2.4493243243243201E-2</v>
      </c>
    </row>
    <row r="972" spans="1:16">
      <c r="A972" s="83" t="s">
        <v>744</v>
      </c>
      <c r="B972">
        <v>4618</v>
      </c>
      <c r="D972" s="8">
        <v>119.4</v>
      </c>
      <c r="E972">
        <v>6350</v>
      </c>
      <c r="F972">
        <v>546</v>
      </c>
      <c r="G972">
        <v>3208</v>
      </c>
      <c r="H972">
        <v>10.3</v>
      </c>
      <c r="I972">
        <v>14.91</v>
      </c>
      <c r="J972">
        <v>1194</v>
      </c>
      <c r="K972">
        <v>427.6</v>
      </c>
      <c r="L972">
        <v>11.5</v>
      </c>
      <c r="N972" s="14">
        <f>B971/B972-1</f>
        <v>-1.7323516673884987E-3</v>
      </c>
      <c r="O972" s="14" t="e">
        <f>C971/C972-1</f>
        <v>#DIV/0!</v>
      </c>
      <c r="P972" s="14">
        <f>D971/D972-1</f>
        <v>-8.3752093802345051E-3</v>
      </c>
    </row>
    <row r="973" spans="1:16">
      <c r="A973" s="83" t="s">
        <v>743</v>
      </c>
      <c r="B973">
        <v>4559</v>
      </c>
      <c r="D973" s="8">
        <v>118.3</v>
      </c>
      <c r="E973">
        <v>6300</v>
      </c>
      <c r="F973">
        <v>539</v>
      </c>
      <c r="G973">
        <v>3161</v>
      </c>
      <c r="H973">
        <v>10.3</v>
      </c>
      <c r="I973">
        <v>15.01</v>
      </c>
      <c r="J973">
        <v>1192</v>
      </c>
      <c r="K973">
        <v>440.5</v>
      </c>
      <c r="L973">
        <v>11.71</v>
      </c>
      <c r="N973" s="14">
        <f>B972/B973-1</f>
        <v>1.2941434525115092E-2</v>
      </c>
      <c r="O973" s="14" t="e">
        <f>C972/C973-1</f>
        <v>#DIV/0!</v>
      </c>
      <c r="P973" s="14">
        <f>D972/D973-1</f>
        <v>9.2983939137785132E-3</v>
      </c>
    </row>
    <row r="974" spans="1:16">
      <c r="A974" s="83" t="s">
        <v>742</v>
      </c>
      <c r="B974">
        <v>4605</v>
      </c>
      <c r="D974" s="8">
        <v>119.6</v>
      </c>
      <c r="E974">
        <v>6280</v>
      </c>
      <c r="F974">
        <v>539</v>
      </c>
      <c r="G974">
        <v>3178</v>
      </c>
      <c r="H974">
        <v>10.62</v>
      </c>
      <c r="I974">
        <v>15.38</v>
      </c>
      <c r="J974">
        <v>1217</v>
      </c>
      <c r="K974">
        <v>438.3</v>
      </c>
      <c r="L974">
        <v>11.47</v>
      </c>
      <c r="N974" s="14">
        <f>B973/B974-1</f>
        <v>-9.9891422366992222E-3</v>
      </c>
      <c r="O974" s="14" t="e">
        <f>C973/C974-1</f>
        <v>#DIV/0!</v>
      </c>
      <c r="P974" s="14">
        <f>D973/D974-1</f>
        <v>-1.0869565217391242E-2</v>
      </c>
    </row>
    <row r="975" spans="1:16">
      <c r="A975" s="83" t="s">
        <v>741</v>
      </c>
      <c r="B975">
        <v>4579</v>
      </c>
      <c r="D975" s="8">
        <v>119.6</v>
      </c>
      <c r="E975">
        <v>6100</v>
      </c>
      <c r="F975">
        <v>533</v>
      </c>
      <c r="G975">
        <v>3144</v>
      </c>
      <c r="H975">
        <v>10.51</v>
      </c>
      <c r="I975">
        <v>15.21</v>
      </c>
      <c r="J975">
        <v>1198</v>
      </c>
      <c r="K975">
        <v>427.4</v>
      </c>
      <c r="L975">
        <v>11.33</v>
      </c>
      <c r="N975" s="14">
        <f>B974/B975-1</f>
        <v>5.6780956540729566E-3</v>
      </c>
      <c r="O975" s="14" t="e">
        <f>C974/C975-1</f>
        <v>#DIV/0!</v>
      </c>
      <c r="P975" s="14">
        <f>D974/D975-1</f>
        <v>0</v>
      </c>
    </row>
    <row r="976" spans="1:16">
      <c r="A976" s="83" t="s">
        <v>740</v>
      </c>
      <c r="B976">
        <v>4499</v>
      </c>
      <c r="D976" s="8">
        <v>117.3</v>
      </c>
      <c r="E976">
        <v>5970</v>
      </c>
      <c r="F976">
        <v>532</v>
      </c>
      <c r="G976">
        <v>3114</v>
      </c>
      <c r="H976">
        <v>10.46</v>
      </c>
      <c r="I976">
        <v>15.44</v>
      </c>
      <c r="J976">
        <v>1196</v>
      </c>
      <c r="K976">
        <v>422.4</v>
      </c>
      <c r="L976">
        <v>11.11</v>
      </c>
      <c r="N976" s="14">
        <f>B975/B976-1</f>
        <v>1.7781729273171898E-2</v>
      </c>
      <c r="O976" s="14" t="e">
        <f>C975/C976-1</f>
        <v>#DIV/0!</v>
      </c>
      <c r="P976" s="14">
        <f>D975/D976-1</f>
        <v>1.9607843137254832E-2</v>
      </c>
    </row>
    <row r="977" spans="1:16">
      <c r="A977" s="83" t="s">
        <v>739</v>
      </c>
      <c r="B977">
        <v>4443</v>
      </c>
      <c r="D977" s="8">
        <v>115.5</v>
      </c>
      <c r="E977">
        <v>5920</v>
      </c>
      <c r="F977">
        <v>529</v>
      </c>
      <c r="G977">
        <v>3084</v>
      </c>
      <c r="H977">
        <v>10.55</v>
      </c>
      <c r="I977">
        <v>15.49</v>
      </c>
      <c r="J977">
        <v>1199</v>
      </c>
      <c r="K977">
        <v>420</v>
      </c>
      <c r="L977">
        <v>10.74</v>
      </c>
      <c r="N977" s="14">
        <f>B976/B977-1</f>
        <v>1.2604096331307657E-2</v>
      </c>
      <c r="O977" s="14" t="e">
        <f>C976/C977-1</f>
        <v>#DIV/0!</v>
      </c>
      <c r="P977" s="14">
        <f>D976/D977-1</f>
        <v>1.558441558441559E-2</v>
      </c>
    </row>
    <row r="978" spans="1:16">
      <c r="A978" s="83" t="s">
        <v>738</v>
      </c>
      <c r="B978">
        <v>4375</v>
      </c>
      <c r="D978" s="8">
        <v>113.2</v>
      </c>
      <c r="E978">
        <v>5830</v>
      </c>
      <c r="F978">
        <v>518</v>
      </c>
      <c r="G978">
        <v>3050</v>
      </c>
      <c r="H978">
        <v>10.48</v>
      </c>
      <c r="I978">
        <v>15.25</v>
      </c>
      <c r="J978">
        <v>1189</v>
      </c>
      <c r="K978">
        <v>417.8</v>
      </c>
      <c r="L978">
        <v>10.7</v>
      </c>
      <c r="N978" s="14">
        <f>B977/B978-1</f>
        <v>1.5542857142857081E-2</v>
      </c>
      <c r="O978" s="14" t="e">
        <f>C977/C978-1</f>
        <v>#DIV/0!</v>
      </c>
      <c r="P978" s="14">
        <f>D977/D978-1</f>
        <v>2.031802120141335E-2</v>
      </c>
    </row>
    <row r="979" spans="1:16">
      <c r="A979" s="83" t="s">
        <v>737</v>
      </c>
      <c r="B979">
        <v>4270</v>
      </c>
      <c r="D979" s="8">
        <v>111</v>
      </c>
      <c r="E979">
        <v>5690</v>
      </c>
      <c r="F979">
        <v>513</v>
      </c>
      <c r="G979">
        <v>2995</v>
      </c>
      <c r="H979">
        <v>10.14</v>
      </c>
      <c r="I979">
        <v>14.71</v>
      </c>
      <c r="J979">
        <v>1154</v>
      </c>
      <c r="K979">
        <v>420.4</v>
      </c>
      <c r="L979">
        <v>10.71</v>
      </c>
      <c r="N979" s="14">
        <f>B978/B979-1</f>
        <v>2.4590163934426146E-2</v>
      </c>
      <c r="O979" s="14" t="e">
        <f>C978/C979-1</f>
        <v>#DIV/0!</v>
      </c>
      <c r="P979" s="14">
        <f>D978/D979-1</f>
        <v>1.9819819819819839E-2</v>
      </c>
    </row>
    <row r="980" spans="1:16">
      <c r="A980" s="83" t="s">
        <v>736</v>
      </c>
      <c r="B980">
        <v>4304</v>
      </c>
      <c r="D980" s="8">
        <v>111.4</v>
      </c>
      <c r="E980">
        <v>5620</v>
      </c>
      <c r="F980">
        <v>510</v>
      </c>
      <c r="G980">
        <v>3019</v>
      </c>
      <c r="H980">
        <v>10.36</v>
      </c>
      <c r="I980">
        <v>14.56</v>
      </c>
      <c r="J980">
        <v>1173</v>
      </c>
      <c r="K980">
        <v>425.7</v>
      </c>
      <c r="L980">
        <v>10.68</v>
      </c>
      <c r="N980" s="14">
        <f>B979/B980-1</f>
        <v>-7.8996282527881156E-3</v>
      </c>
      <c r="O980" s="14" t="e">
        <f>C979/C980-1</f>
        <v>#DIV/0!</v>
      </c>
      <c r="P980" s="14">
        <f>D979/D980-1</f>
        <v>-3.5906642728905647E-3</v>
      </c>
    </row>
    <row r="981" spans="1:16">
      <c r="A981" s="83" t="s">
        <v>735</v>
      </c>
      <c r="B981">
        <v>4191</v>
      </c>
      <c r="D981" s="8">
        <v>108</v>
      </c>
      <c r="E981">
        <v>5490</v>
      </c>
      <c r="F981">
        <v>499</v>
      </c>
      <c r="G981">
        <v>2930</v>
      </c>
      <c r="H981">
        <v>10.19</v>
      </c>
      <c r="I981">
        <v>14.21</v>
      </c>
      <c r="J981">
        <v>1157</v>
      </c>
      <c r="K981">
        <v>434.8</v>
      </c>
      <c r="L981">
        <v>10.86</v>
      </c>
      <c r="N981" s="14">
        <f>B980/B981-1</f>
        <v>2.6962538773562361E-2</v>
      </c>
      <c r="O981" s="14" t="e">
        <f>C980/C981-1</f>
        <v>#DIV/0!</v>
      </c>
      <c r="P981" s="14">
        <f>D980/D981-1</f>
        <v>3.1481481481481444E-2</v>
      </c>
    </row>
    <row r="982" spans="1:16">
      <c r="A982" s="83" t="s">
        <v>734</v>
      </c>
      <c r="B982">
        <v>4218</v>
      </c>
      <c r="D982" s="8">
        <v>108.7</v>
      </c>
      <c r="E982">
        <v>5670</v>
      </c>
      <c r="F982">
        <v>502</v>
      </c>
      <c r="G982">
        <v>2976</v>
      </c>
      <c r="H982">
        <v>10.16</v>
      </c>
      <c r="I982">
        <v>14.21</v>
      </c>
      <c r="J982">
        <v>1152</v>
      </c>
      <c r="K982">
        <v>434.5</v>
      </c>
      <c r="L982">
        <v>10.69</v>
      </c>
      <c r="N982" s="14">
        <f>B981/B982-1</f>
        <v>-6.4011379800853474E-3</v>
      </c>
      <c r="O982" s="14" t="e">
        <f>C981/C982-1</f>
        <v>#DIV/0!</v>
      </c>
      <c r="P982" s="14">
        <f>D981/D982-1</f>
        <v>-6.4397424103036505E-3</v>
      </c>
    </row>
    <row r="983" spans="1:16">
      <c r="A983" s="83" t="s">
        <v>733</v>
      </c>
      <c r="B983">
        <v>4298</v>
      </c>
      <c r="D983" s="8">
        <v>111.5</v>
      </c>
      <c r="E983">
        <v>5720</v>
      </c>
      <c r="F983">
        <v>514</v>
      </c>
      <c r="G983">
        <v>3014</v>
      </c>
      <c r="H983">
        <v>10.09</v>
      </c>
      <c r="I983">
        <v>14.08</v>
      </c>
      <c r="J983">
        <v>1143</v>
      </c>
      <c r="K983">
        <v>425</v>
      </c>
      <c r="L983">
        <v>10.58</v>
      </c>
      <c r="N983" s="14">
        <f>B982/B983-1</f>
        <v>-1.8613308515588622E-2</v>
      </c>
      <c r="O983" s="14" t="e">
        <f>C982/C983-1</f>
        <v>#DIV/0!</v>
      </c>
      <c r="P983" s="14">
        <f>D982/D983-1</f>
        <v>-2.5112107623318392E-2</v>
      </c>
    </row>
    <row r="984" spans="1:16">
      <c r="A984" s="83" t="s">
        <v>732</v>
      </c>
      <c r="B984">
        <v>4398</v>
      </c>
      <c r="D984" s="8">
        <v>114</v>
      </c>
      <c r="E984">
        <v>5850</v>
      </c>
      <c r="F984">
        <v>536</v>
      </c>
      <c r="G984">
        <v>3089</v>
      </c>
      <c r="H984">
        <v>10.46</v>
      </c>
      <c r="I984">
        <v>14.86</v>
      </c>
      <c r="J984">
        <v>1181</v>
      </c>
      <c r="K984">
        <v>425.1</v>
      </c>
      <c r="L984">
        <v>10.57</v>
      </c>
      <c r="N984" s="14">
        <f>B983/B984-1</f>
        <v>-2.2737608003637999E-2</v>
      </c>
      <c r="O984" s="14" t="e">
        <f>C983/C984-1</f>
        <v>#DIV/0!</v>
      </c>
      <c r="P984" s="14">
        <f>D983/D984-1</f>
        <v>-2.1929824561403466E-2</v>
      </c>
    </row>
    <row r="985" spans="1:16">
      <c r="A985" s="83" t="s">
        <v>731</v>
      </c>
      <c r="B985">
        <v>4361</v>
      </c>
      <c r="D985" s="8">
        <v>112.4</v>
      </c>
      <c r="E985">
        <v>5760</v>
      </c>
      <c r="F985">
        <v>528</v>
      </c>
      <c r="G985">
        <v>3061</v>
      </c>
      <c r="H985">
        <v>10.4</v>
      </c>
      <c r="I985">
        <v>14.7</v>
      </c>
      <c r="J985">
        <v>1173</v>
      </c>
      <c r="K985">
        <v>426.2</v>
      </c>
      <c r="L985">
        <v>10.62</v>
      </c>
      <c r="N985" s="14">
        <f>B984/B985-1</f>
        <v>8.4842925934418556E-3</v>
      </c>
      <c r="O985" s="14" t="e">
        <f>C984/C985-1</f>
        <v>#DIV/0!</v>
      </c>
      <c r="P985" s="14">
        <f>D984/D985-1</f>
        <v>1.4234875444839812E-2</v>
      </c>
    </row>
    <row r="986" spans="1:16">
      <c r="A986" s="83" t="s">
        <v>730</v>
      </c>
      <c r="B986">
        <v>4352</v>
      </c>
      <c r="D986" s="8">
        <v>111.5</v>
      </c>
      <c r="E986">
        <v>5640</v>
      </c>
      <c r="F986">
        <v>526</v>
      </c>
      <c r="G986">
        <v>3061</v>
      </c>
      <c r="H986">
        <v>10.44</v>
      </c>
      <c r="I986">
        <v>14.7</v>
      </c>
      <c r="J986">
        <v>1171</v>
      </c>
      <c r="K986">
        <v>425</v>
      </c>
      <c r="L986">
        <v>10.56</v>
      </c>
      <c r="N986" s="14">
        <f>B985/B986-1</f>
        <v>2.0680147058822484E-3</v>
      </c>
      <c r="O986" s="14" t="e">
        <f>C985/C986-1</f>
        <v>#DIV/0!</v>
      </c>
      <c r="P986" s="14">
        <f>D985/D986-1</f>
        <v>8.0717488789239233E-3</v>
      </c>
    </row>
    <row r="987" spans="1:16">
      <c r="A987" s="83" t="s">
        <v>729</v>
      </c>
      <c r="B987">
        <v>4315</v>
      </c>
      <c r="D987" s="8">
        <v>111.7</v>
      </c>
      <c r="E987">
        <v>5660</v>
      </c>
      <c r="F987">
        <v>533</v>
      </c>
      <c r="G987">
        <v>3054</v>
      </c>
      <c r="H987">
        <v>10.63</v>
      </c>
      <c r="I987">
        <v>14.83</v>
      </c>
      <c r="J987">
        <v>1190</v>
      </c>
      <c r="K987">
        <v>439.4</v>
      </c>
      <c r="L987">
        <v>10.61</v>
      </c>
      <c r="N987" s="14">
        <f>B986/B987-1</f>
        <v>8.5747392815758161E-3</v>
      </c>
      <c r="O987" s="14" t="e">
        <f>C986/C987-1</f>
        <v>#DIV/0!</v>
      </c>
      <c r="P987" s="14">
        <f>D986/D987-1</f>
        <v>-1.7905102954342E-3</v>
      </c>
    </row>
    <row r="988" spans="1:16">
      <c r="A988" s="83" t="s">
        <v>728</v>
      </c>
      <c r="B988">
        <v>4355</v>
      </c>
      <c r="D988" s="8">
        <v>112.2</v>
      </c>
      <c r="E988">
        <v>5720</v>
      </c>
      <c r="F988">
        <v>536</v>
      </c>
      <c r="G988">
        <v>3060</v>
      </c>
      <c r="H988">
        <v>10.77</v>
      </c>
      <c r="I988">
        <v>15.06</v>
      </c>
      <c r="J988">
        <v>1200</v>
      </c>
      <c r="K988">
        <v>445.8</v>
      </c>
      <c r="L988">
        <v>10.64</v>
      </c>
      <c r="N988" s="14">
        <f>B987/B988-1</f>
        <v>-9.1848450057405717E-3</v>
      </c>
      <c r="O988" s="14" t="e">
        <f>C987/C988-1</f>
        <v>#DIV/0!</v>
      </c>
      <c r="P988" s="14">
        <f>D987/D988-1</f>
        <v>-4.4563279857398053E-3</v>
      </c>
    </row>
    <row r="989" spans="1:16">
      <c r="A989" s="83" t="s">
        <v>727</v>
      </c>
      <c r="B989">
        <v>4425</v>
      </c>
      <c r="D989" s="8">
        <v>114.6</v>
      </c>
      <c r="E989">
        <v>5780</v>
      </c>
      <c r="F989">
        <v>543</v>
      </c>
      <c r="G989">
        <v>3107</v>
      </c>
      <c r="H989">
        <v>10.94</v>
      </c>
      <c r="I989">
        <v>15.21</v>
      </c>
      <c r="J989">
        <v>1222</v>
      </c>
      <c r="K989">
        <v>434</v>
      </c>
      <c r="L989">
        <v>10.54</v>
      </c>
      <c r="N989" s="14">
        <f>B988/B989-1</f>
        <v>-1.5819209039548032E-2</v>
      </c>
      <c r="O989" s="14" t="e">
        <f>C988/C989-1</f>
        <v>#DIV/0!</v>
      </c>
      <c r="P989" s="14">
        <f>D988/D989-1</f>
        <v>-2.0942408376963262E-2</v>
      </c>
    </row>
    <row r="990" spans="1:16">
      <c r="A990" s="83" t="s">
        <v>726</v>
      </c>
      <c r="B990">
        <v>4352</v>
      </c>
      <c r="D990" s="8">
        <v>113.1</v>
      </c>
      <c r="E990">
        <v>5760</v>
      </c>
      <c r="F990">
        <v>544</v>
      </c>
      <c r="G990">
        <v>3063</v>
      </c>
      <c r="H990">
        <v>10.84</v>
      </c>
      <c r="I990">
        <v>15.27</v>
      </c>
      <c r="J990">
        <v>1211</v>
      </c>
      <c r="K990">
        <v>434.9</v>
      </c>
      <c r="L990">
        <v>10.55</v>
      </c>
      <c r="N990" s="14">
        <f>B989/B990-1</f>
        <v>1.6773897058823595E-2</v>
      </c>
      <c r="O990" s="14" t="e">
        <f>C989/C990-1</f>
        <v>#DIV/0!</v>
      </c>
      <c r="P990" s="14">
        <f>D989/D990-1</f>
        <v>1.3262599469495928E-2</v>
      </c>
    </row>
    <row r="991" spans="1:16">
      <c r="A991" s="83" t="s">
        <v>725</v>
      </c>
      <c r="B991">
        <v>4357</v>
      </c>
      <c r="D991" s="8">
        <v>114.3</v>
      </c>
      <c r="E991">
        <v>5790</v>
      </c>
      <c r="F991">
        <v>537</v>
      </c>
      <c r="G991">
        <v>3072</v>
      </c>
      <c r="H991">
        <v>10.78</v>
      </c>
      <c r="I991">
        <v>15.15</v>
      </c>
      <c r="J991">
        <v>1202</v>
      </c>
      <c r="K991">
        <v>427.4</v>
      </c>
      <c r="L991">
        <v>10.51</v>
      </c>
      <c r="N991" s="14">
        <f>B990/B991-1</f>
        <v>-1.1475786091347251E-3</v>
      </c>
      <c r="O991" s="14" t="e">
        <f>C990/C991-1</f>
        <v>#DIV/0!</v>
      </c>
      <c r="P991" s="14">
        <f>D990/D991-1</f>
        <v>-1.049868766404205E-2</v>
      </c>
    </row>
    <row r="992" spans="1:16">
      <c r="A992" s="83" t="s">
        <v>724</v>
      </c>
      <c r="B992">
        <v>4390</v>
      </c>
      <c r="D992" s="8">
        <v>113.9</v>
      </c>
      <c r="E992">
        <v>5740</v>
      </c>
      <c r="F992">
        <v>542</v>
      </c>
      <c r="G992">
        <v>3080</v>
      </c>
      <c r="H992">
        <v>10.8</v>
      </c>
      <c r="I992">
        <v>15.31</v>
      </c>
      <c r="J992">
        <v>1205</v>
      </c>
      <c r="K992">
        <v>420.9</v>
      </c>
      <c r="L992">
        <v>10.52</v>
      </c>
      <c r="N992" s="14">
        <f>B991/B992-1</f>
        <v>-7.5170842824601181E-3</v>
      </c>
      <c r="O992" s="14" t="e">
        <f>C991/C992-1</f>
        <v>#DIV/0!</v>
      </c>
      <c r="P992" s="14">
        <f>D991/D992-1</f>
        <v>3.5118525021948788E-3</v>
      </c>
    </row>
    <row r="993" spans="1:16">
      <c r="A993" s="83" t="s">
        <v>723</v>
      </c>
      <c r="B993">
        <v>4340</v>
      </c>
      <c r="D993" s="8">
        <v>112.8</v>
      </c>
      <c r="E993">
        <v>5750</v>
      </c>
      <c r="F993">
        <v>536</v>
      </c>
      <c r="G993">
        <v>3037</v>
      </c>
      <c r="H993">
        <v>10.68</v>
      </c>
      <c r="I993">
        <v>15.26</v>
      </c>
      <c r="J993">
        <v>1198</v>
      </c>
      <c r="K993">
        <v>414.6</v>
      </c>
      <c r="L993">
        <v>10.36</v>
      </c>
      <c r="N993" s="14">
        <f>B992/B993-1</f>
        <v>1.1520737327188835E-2</v>
      </c>
      <c r="O993" s="14" t="e">
        <f>C992/C993-1</f>
        <v>#DIV/0!</v>
      </c>
      <c r="P993" s="14">
        <f>D992/D993-1</f>
        <v>9.7517730496454735E-3</v>
      </c>
    </row>
    <row r="994" spans="1:16">
      <c r="A994" s="83" t="s">
        <v>722</v>
      </c>
      <c r="B994">
        <v>4198</v>
      </c>
      <c r="D994" s="8">
        <v>107.4</v>
      </c>
      <c r="E994">
        <v>5570</v>
      </c>
      <c r="F994">
        <v>523</v>
      </c>
      <c r="G994">
        <v>2956</v>
      </c>
      <c r="H994">
        <v>10.43</v>
      </c>
      <c r="I994">
        <v>14.98</v>
      </c>
      <c r="J994">
        <v>1171</v>
      </c>
      <c r="K994">
        <v>426.7</v>
      </c>
      <c r="L994">
        <v>10.51</v>
      </c>
      <c r="N994" s="14">
        <f>B993/B994-1</f>
        <v>3.3825631252977661E-2</v>
      </c>
      <c r="O994" s="14" t="e">
        <f>C993/C994-1</f>
        <v>#DIV/0!</v>
      </c>
      <c r="P994" s="14">
        <f>D993/D994-1</f>
        <v>5.027932960893855E-2</v>
      </c>
    </row>
    <row r="995" spans="1:16">
      <c r="A995" s="83" t="s">
        <v>721</v>
      </c>
      <c r="B995">
        <v>4198</v>
      </c>
      <c r="D995" s="8">
        <v>107.7</v>
      </c>
      <c r="E995">
        <v>5530</v>
      </c>
      <c r="F995">
        <v>523</v>
      </c>
      <c r="G995">
        <v>2941</v>
      </c>
      <c r="H995">
        <v>10.39</v>
      </c>
      <c r="I995">
        <v>15.04</v>
      </c>
      <c r="J995">
        <v>1168</v>
      </c>
      <c r="K995">
        <v>426.8</v>
      </c>
      <c r="L995">
        <v>10.52</v>
      </c>
      <c r="N995" s="14">
        <f>B994/B995-1</f>
        <v>0</v>
      </c>
      <c r="O995" s="14" t="e">
        <f>C994/C995-1</f>
        <v>#DIV/0!</v>
      </c>
      <c r="P995" s="14">
        <f>D994/D995-1</f>
        <v>-2.7855153203342198E-3</v>
      </c>
    </row>
    <row r="996" spans="1:16">
      <c r="A996" s="83" t="s">
        <v>720</v>
      </c>
      <c r="B996">
        <v>4232</v>
      </c>
      <c r="D996" s="8">
        <v>107.3</v>
      </c>
      <c r="E996">
        <v>5490</v>
      </c>
      <c r="F996">
        <v>528</v>
      </c>
      <c r="G996">
        <v>2948</v>
      </c>
      <c r="H996">
        <v>10.55</v>
      </c>
      <c r="I996">
        <v>15.6</v>
      </c>
      <c r="J996">
        <v>1183</v>
      </c>
      <c r="K996">
        <v>423.2</v>
      </c>
      <c r="L996">
        <v>10.39</v>
      </c>
      <c r="N996" s="14">
        <f>B995/B996-1</f>
        <v>-8.0340264650283766E-3</v>
      </c>
      <c r="O996" s="14" t="e">
        <f>C995/C996-1</f>
        <v>#DIV/0!</v>
      </c>
      <c r="P996" s="14">
        <f>D995/D996-1</f>
        <v>3.7278657968313755E-3</v>
      </c>
    </row>
    <row r="997" spans="1:16">
      <c r="A997" s="83" t="s">
        <v>719</v>
      </c>
      <c r="B997">
        <v>4311</v>
      </c>
      <c r="D997" s="8">
        <v>108.5</v>
      </c>
      <c r="E997">
        <v>5480</v>
      </c>
      <c r="F997">
        <v>530</v>
      </c>
      <c r="G997">
        <v>2980</v>
      </c>
      <c r="H997">
        <v>10.6</v>
      </c>
      <c r="I997">
        <v>15.65</v>
      </c>
      <c r="J997">
        <v>1186</v>
      </c>
      <c r="K997">
        <v>419</v>
      </c>
      <c r="L997">
        <v>10.32</v>
      </c>
      <c r="N997" s="14">
        <f>B996/B997-1</f>
        <v>-1.8325214567385784E-2</v>
      </c>
      <c r="O997" s="14" t="e">
        <f>C996/C997-1</f>
        <v>#DIV/0!</v>
      </c>
      <c r="P997" s="14">
        <f>D996/D997-1</f>
        <v>-1.1059907834101379E-2</v>
      </c>
    </row>
    <row r="998" spans="1:16">
      <c r="A998" s="83" t="s">
        <v>718</v>
      </c>
      <c r="B998">
        <v>4256</v>
      </c>
      <c r="D998" s="8">
        <v>106.4</v>
      </c>
      <c r="E998">
        <v>5380</v>
      </c>
      <c r="F998">
        <v>520</v>
      </c>
      <c r="G998">
        <v>2951</v>
      </c>
      <c r="H998">
        <v>10.8</v>
      </c>
      <c r="I998">
        <v>16.239999999999998</v>
      </c>
      <c r="J998">
        <v>1214</v>
      </c>
      <c r="K998">
        <v>437.4</v>
      </c>
      <c r="L998">
        <v>10.31</v>
      </c>
      <c r="N998" s="14">
        <f>B997/B998-1</f>
        <v>1.2922932330827086E-2</v>
      </c>
      <c r="O998" s="14" t="e">
        <f>C997/C998-1</f>
        <v>#DIV/0!</v>
      </c>
      <c r="P998" s="14">
        <f>D997/D998-1</f>
        <v>1.9736842105263053E-2</v>
      </c>
    </row>
    <row r="999" spans="1:16">
      <c r="A999" s="83" t="s">
        <v>717</v>
      </c>
      <c r="B999">
        <v>4247</v>
      </c>
      <c r="D999" s="8">
        <v>106.4</v>
      </c>
      <c r="E999">
        <v>5360</v>
      </c>
      <c r="F999">
        <v>520</v>
      </c>
      <c r="G999">
        <v>2951</v>
      </c>
      <c r="H999">
        <v>10.84</v>
      </c>
      <c r="I999">
        <v>16.14</v>
      </c>
      <c r="J999">
        <v>1212</v>
      </c>
      <c r="K999">
        <v>441.9</v>
      </c>
      <c r="L999">
        <v>10.52</v>
      </c>
      <c r="N999" s="14">
        <f>B998/B999-1</f>
        <v>2.1191429244171722E-3</v>
      </c>
      <c r="O999" s="14" t="e">
        <f>C998/C999-1</f>
        <v>#DIV/0!</v>
      </c>
      <c r="P999" s="14">
        <f>D998/D999-1</f>
        <v>0</v>
      </c>
    </row>
    <row r="1000" spans="1:16">
      <c r="A1000" s="83" t="s">
        <v>716</v>
      </c>
      <c r="B1000">
        <v>4171</v>
      </c>
      <c r="D1000" s="8">
        <v>104.7</v>
      </c>
      <c r="E1000">
        <v>5320</v>
      </c>
      <c r="F1000">
        <v>509</v>
      </c>
      <c r="G1000">
        <v>2891</v>
      </c>
      <c r="H1000">
        <v>10.65</v>
      </c>
      <c r="I1000">
        <v>15.96</v>
      </c>
      <c r="J1000">
        <v>1194</v>
      </c>
      <c r="K1000">
        <v>441.2</v>
      </c>
      <c r="L1000">
        <v>10.66</v>
      </c>
      <c r="N1000" s="14">
        <f>B999/B1000-1</f>
        <v>1.8221050107887882E-2</v>
      </c>
      <c r="O1000" s="14" t="e">
        <f>C999/C1000-1</f>
        <v>#DIV/0!</v>
      </c>
      <c r="P1000" s="14">
        <f>D999/D1000-1</f>
        <v>1.6236867239732611E-2</v>
      </c>
    </row>
    <row r="1001" spans="1:16">
      <c r="A1001" s="83" t="s">
        <v>715</v>
      </c>
      <c r="B1001">
        <v>4179</v>
      </c>
      <c r="D1001" s="8">
        <v>103.9</v>
      </c>
      <c r="E1001">
        <v>5300</v>
      </c>
      <c r="F1001">
        <v>509</v>
      </c>
      <c r="G1001">
        <v>2904</v>
      </c>
      <c r="H1001">
        <v>10.54</v>
      </c>
      <c r="I1001">
        <v>16.05</v>
      </c>
      <c r="J1001">
        <v>1188</v>
      </c>
      <c r="K1001">
        <v>434.5</v>
      </c>
      <c r="L1001">
        <v>10.56</v>
      </c>
      <c r="N1001" s="14">
        <f>B1000/B1001-1</f>
        <v>-1.9143335726250488E-3</v>
      </c>
      <c r="O1001" s="14" t="e">
        <f>C1000/C1001-1</f>
        <v>#DIV/0!</v>
      </c>
      <c r="P1001" s="14">
        <f>D1000/D1001-1</f>
        <v>7.6997112608276908E-3</v>
      </c>
    </row>
    <row r="1002" spans="1:16">
      <c r="A1002" s="83" t="s">
        <v>714</v>
      </c>
      <c r="B1002">
        <v>4194</v>
      </c>
      <c r="D1002" s="8">
        <v>104.7</v>
      </c>
      <c r="E1002">
        <v>5360</v>
      </c>
      <c r="F1002">
        <v>520</v>
      </c>
      <c r="G1002">
        <v>2912</v>
      </c>
      <c r="H1002">
        <v>10.59</v>
      </c>
      <c r="I1002">
        <v>16.14</v>
      </c>
      <c r="J1002">
        <v>1191</v>
      </c>
      <c r="K1002">
        <v>455.8</v>
      </c>
      <c r="L1002">
        <v>10.89</v>
      </c>
      <c r="N1002" s="14">
        <f>B1001/B1002-1</f>
        <v>-3.5765379113018581E-3</v>
      </c>
      <c r="O1002" s="14" t="e">
        <f>C1001/C1002-1</f>
        <v>#DIV/0!</v>
      </c>
      <c r="P1002" s="14">
        <f>D1001/D1002-1</f>
        <v>-7.6408787010505685E-3</v>
      </c>
    </row>
    <row r="1003" spans="1:16">
      <c r="A1003" s="83" t="s">
        <v>713</v>
      </c>
      <c r="B1003">
        <v>4150</v>
      </c>
      <c r="D1003" s="8">
        <v>104</v>
      </c>
      <c r="E1003">
        <v>5230</v>
      </c>
      <c r="F1003">
        <v>514</v>
      </c>
      <c r="G1003">
        <v>2899</v>
      </c>
      <c r="H1003">
        <v>10.52</v>
      </c>
      <c r="I1003">
        <v>15.78</v>
      </c>
      <c r="J1003">
        <v>1183</v>
      </c>
      <c r="K1003">
        <v>452.6</v>
      </c>
      <c r="L1003">
        <v>10.95</v>
      </c>
      <c r="N1003" s="14">
        <f>B1002/B1003-1</f>
        <v>1.0602409638554189E-2</v>
      </c>
      <c r="O1003" s="14" t="e">
        <f>C1002/C1003-1</f>
        <v>#DIV/0!</v>
      </c>
      <c r="P1003" s="14">
        <f>D1002/D1003-1</f>
        <v>6.7307692307692069E-3</v>
      </c>
    </row>
    <row r="1004" spans="1:16">
      <c r="A1004" s="83" t="s">
        <v>712</v>
      </c>
      <c r="B1004">
        <v>4131</v>
      </c>
      <c r="D1004" s="8">
        <v>103.3</v>
      </c>
      <c r="E1004">
        <v>5240</v>
      </c>
      <c r="F1004">
        <v>509</v>
      </c>
      <c r="G1004">
        <v>2893</v>
      </c>
      <c r="H1004">
        <v>10.46</v>
      </c>
      <c r="I1004">
        <v>15.52</v>
      </c>
      <c r="J1004">
        <v>1170</v>
      </c>
      <c r="K1004">
        <v>446.6</v>
      </c>
      <c r="L1004">
        <v>11.01</v>
      </c>
      <c r="N1004" s="14">
        <f>B1003/B1004-1</f>
        <v>4.5993706124425326E-3</v>
      </c>
      <c r="O1004" s="14" t="e">
        <f>C1003/C1004-1</f>
        <v>#DIV/0!</v>
      </c>
      <c r="P1004" s="14">
        <f>D1003/D1004-1</f>
        <v>6.776379477250849E-3</v>
      </c>
    </row>
    <row r="1005" spans="1:16">
      <c r="A1005" s="83" t="s">
        <v>711</v>
      </c>
      <c r="B1005">
        <v>4142</v>
      </c>
      <c r="D1005" s="8">
        <v>103.8</v>
      </c>
      <c r="E1005">
        <v>5200</v>
      </c>
      <c r="F1005">
        <v>514</v>
      </c>
      <c r="G1005">
        <v>2907</v>
      </c>
      <c r="H1005">
        <v>10.54</v>
      </c>
      <c r="I1005">
        <v>15.58</v>
      </c>
      <c r="J1005">
        <v>1184</v>
      </c>
      <c r="K1005">
        <v>437.9</v>
      </c>
      <c r="L1005">
        <v>10.86</v>
      </c>
      <c r="N1005" s="14">
        <f>B1004/B1005-1</f>
        <v>-2.655721873491057E-3</v>
      </c>
      <c r="O1005" s="14" t="e">
        <f>C1004/C1005-1</f>
        <v>#DIV/0!</v>
      </c>
      <c r="P1005" s="14">
        <f>D1004/D1005-1</f>
        <v>-4.816955684007751E-3</v>
      </c>
    </row>
    <row r="1006" spans="1:16">
      <c r="A1006" s="83" t="s">
        <v>710</v>
      </c>
      <c r="B1006">
        <v>4071</v>
      </c>
      <c r="D1006" s="8">
        <v>102.1</v>
      </c>
      <c r="E1006">
        <v>5150</v>
      </c>
      <c r="F1006">
        <v>510</v>
      </c>
      <c r="G1006">
        <v>2875</v>
      </c>
      <c r="H1006">
        <v>10.39</v>
      </c>
      <c r="I1006">
        <v>15.25</v>
      </c>
      <c r="J1006">
        <v>1166</v>
      </c>
      <c r="K1006">
        <v>433.6</v>
      </c>
      <c r="L1006">
        <v>10.75</v>
      </c>
      <c r="N1006" s="14">
        <f>B1005/B1006-1</f>
        <v>1.7440432326209843E-2</v>
      </c>
      <c r="O1006" s="14" t="e">
        <f>C1005/C1006-1</f>
        <v>#DIV/0!</v>
      </c>
      <c r="P1006" s="14">
        <f>D1005/D1006-1</f>
        <v>1.6650342801175277E-2</v>
      </c>
    </row>
    <row r="1007" spans="1:16">
      <c r="A1007" s="83" t="s">
        <v>709</v>
      </c>
      <c r="B1007">
        <v>3967</v>
      </c>
      <c r="D1007" s="8">
        <v>99.9</v>
      </c>
      <c r="E1007">
        <v>5040</v>
      </c>
      <c r="F1007">
        <v>495</v>
      </c>
      <c r="G1007">
        <v>2812</v>
      </c>
      <c r="H1007">
        <v>10.029999999999999</v>
      </c>
      <c r="I1007">
        <v>14.87</v>
      </c>
      <c r="J1007">
        <v>1130</v>
      </c>
      <c r="K1007">
        <v>428.5</v>
      </c>
      <c r="L1007">
        <v>10.76</v>
      </c>
      <c r="N1007" s="14">
        <f>B1006/B1007-1</f>
        <v>2.6216284345853325E-2</v>
      </c>
      <c r="O1007" s="14" t="e">
        <f>C1006/C1007-1</f>
        <v>#DIV/0!</v>
      </c>
      <c r="P1007" s="14">
        <f>D1006/D1007-1</f>
        <v>2.202202202202197E-2</v>
      </c>
    </row>
    <row r="1008" spans="1:16">
      <c r="A1008" s="83" t="s">
        <v>708</v>
      </c>
      <c r="B1008">
        <v>3916</v>
      </c>
      <c r="D1008" s="8">
        <v>99.7</v>
      </c>
      <c r="E1008">
        <v>5060</v>
      </c>
      <c r="F1008">
        <v>500</v>
      </c>
      <c r="G1008">
        <v>2789</v>
      </c>
      <c r="H1008">
        <v>9.76</v>
      </c>
      <c r="I1008">
        <v>14.37</v>
      </c>
      <c r="J1008">
        <v>1096</v>
      </c>
      <c r="K1008">
        <v>424.3</v>
      </c>
      <c r="L1008">
        <v>10.76</v>
      </c>
      <c r="N1008" s="14">
        <f>B1007/B1008-1</f>
        <v>1.3023493360571958E-2</v>
      </c>
      <c r="O1008" s="14" t="e">
        <f>C1007/C1008-1</f>
        <v>#DIV/0!</v>
      </c>
      <c r="P1008" s="14">
        <f>D1007/D1008-1</f>
        <v>2.0060180541625616E-3</v>
      </c>
    </row>
    <row r="1009" spans="1:16">
      <c r="A1009" s="83" t="s">
        <v>707</v>
      </c>
      <c r="B1009">
        <v>3953</v>
      </c>
      <c r="D1009" s="8">
        <v>99.2</v>
      </c>
      <c r="E1009">
        <v>5060</v>
      </c>
      <c r="F1009">
        <v>499</v>
      </c>
      <c r="G1009">
        <v>2773</v>
      </c>
      <c r="H1009">
        <v>9.93</v>
      </c>
      <c r="I1009">
        <v>14.31</v>
      </c>
      <c r="J1009">
        <v>1108</v>
      </c>
      <c r="K1009">
        <v>418.8</v>
      </c>
      <c r="L1009">
        <v>10.79</v>
      </c>
      <c r="N1009" s="14">
        <f>B1008/B1009-1</f>
        <v>-9.3599797622059278E-3</v>
      </c>
      <c r="O1009" s="14" t="e">
        <f>C1008/C1009-1</f>
        <v>#DIV/0!</v>
      </c>
      <c r="P1009" s="14">
        <f>D1008/D1009-1</f>
        <v>5.0403225806452401E-3</v>
      </c>
    </row>
    <row r="1010" spans="1:16">
      <c r="A1010" s="83" t="s">
        <v>706</v>
      </c>
      <c r="B1010">
        <v>4019</v>
      </c>
      <c r="D1010" s="8">
        <v>100.6</v>
      </c>
      <c r="E1010">
        <v>5120</v>
      </c>
      <c r="F1010">
        <v>517</v>
      </c>
      <c r="G1010">
        <v>2816</v>
      </c>
      <c r="H1010">
        <v>10.06</v>
      </c>
      <c r="I1010">
        <v>14.31</v>
      </c>
      <c r="J1010">
        <v>1122</v>
      </c>
      <c r="K1010">
        <v>422.8</v>
      </c>
      <c r="L1010">
        <v>10.95</v>
      </c>
      <c r="N1010" s="14">
        <f>B1009/B1010-1</f>
        <v>-1.6421995521273991E-2</v>
      </c>
      <c r="O1010" s="14" t="e">
        <f>C1009/C1010-1</f>
        <v>#DIV/0!</v>
      </c>
      <c r="P1010" s="14">
        <f>D1009/D1010-1</f>
        <v>-1.3916500994035741E-2</v>
      </c>
    </row>
    <row r="1011" spans="1:16">
      <c r="A1011" s="83" t="s">
        <v>705</v>
      </c>
      <c r="B1011">
        <v>3994</v>
      </c>
      <c r="D1011" s="8">
        <v>99.7</v>
      </c>
      <c r="E1011">
        <v>5070</v>
      </c>
      <c r="F1011">
        <v>509</v>
      </c>
      <c r="G1011">
        <v>2796</v>
      </c>
      <c r="H1011">
        <v>10.19</v>
      </c>
      <c r="I1011">
        <v>14.52</v>
      </c>
      <c r="J1011">
        <v>1132</v>
      </c>
      <c r="K1011">
        <v>419.2</v>
      </c>
      <c r="L1011">
        <v>10.86</v>
      </c>
      <c r="N1011" s="14">
        <f>B1010/B1011-1</f>
        <v>6.259389083625333E-3</v>
      </c>
      <c r="O1011" s="14" t="e">
        <f>C1010/C1011-1</f>
        <v>#DIV/0!</v>
      </c>
      <c r="P1011" s="14">
        <f>D1010/D1011-1</f>
        <v>9.0270812437311942E-3</v>
      </c>
    </row>
    <row r="1012" spans="1:16">
      <c r="A1012" s="83" t="s">
        <v>704</v>
      </c>
      <c r="B1012">
        <v>3911</v>
      </c>
      <c r="D1012" s="8">
        <v>97.7</v>
      </c>
      <c r="E1012">
        <v>5010</v>
      </c>
      <c r="F1012">
        <v>488</v>
      </c>
      <c r="G1012">
        <v>2740</v>
      </c>
      <c r="H1012">
        <v>10.06</v>
      </c>
      <c r="I1012">
        <v>14</v>
      </c>
      <c r="J1012">
        <v>1112</v>
      </c>
      <c r="K1012">
        <v>407.6</v>
      </c>
      <c r="L1012">
        <v>10.68</v>
      </c>
      <c r="N1012" s="14">
        <f>B1011/B1012-1</f>
        <v>2.1222193812324264E-2</v>
      </c>
      <c r="O1012" s="14" t="e">
        <f>C1011/C1012-1</f>
        <v>#DIV/0!</v>
      </c>
      <c r="P1012" s="14">
        <f>D1011/D1012-1</f>
        <v>2.0470829068577334E-2</v>
      </c>
    </row>
    <row r="1013" spans="1:16">
      <c r="A1013" s="83" t="s">
        <v>703</v>
      </c>
      <c r="B1013">
        <v>3985</v>
      </c>
      <c r="D1013" s="8">
        <v>99.6</v>
      </c>
      <c r="E1013">
        <v>5070</v>
      </c>
      <c r="F1013">
        <v>501</v>
      </c>
      <c r="G1013">
        <v>2789</v>
      </c>
      <c r="H1013">
        <v>10.28</v>
      </c>
      <c r="I1013">
        <v>14.26</v>
      </c>
      <c r="J1013">
        <v>1129</v>
      </c>
      <c r="K1013">
        <v>405.5</v>
      </c>
      <c r="L1013">
        <v>10.7</v>
      </c>
      <c r="N1013" s="14">
        <f>B1012/B1013-1</f>
        <v>-1.8569636135508105E-2</v>
      </c>
      <c r="O1013" s="14" t="e">
        <f>C1012/C1013-1</f>
        <v>#DIV/0!</v>
      </c>
      <c r="P1013" s="14">
        <f>D1012/D1013-1</f>
        <v>-1.9076305220883438E-2</v>
      </c>
    </row>
    <row r="1014" spans="1:16">
      <c r="A1014" s="83" t="s">
        <v>702</v>
      </c>
      <c r="B1014">
        <v>3886</v>
      </c>
      <c r="D1014" s="8">
        <v>97.8</v>
      </c>
      <c r="E1014">
        <v>4970</v>
      </c>
      <c r="F1014">
        <v>483</v>
      </c>
      <c r="G1014">
        <v>2746</v>
      </c>
      <c r="H1014">
        <v>10.31</v>
      </c>
      <c r="I1014">
        <v>14.13</v>
      </c>
      <c r="J1014">
        <v>1124</v>
      </c>
      <c r="K1014">
        <v>401.9</v>
      </c>
      <c r="L1014">
        <v>10.54</v>
      </c>
      <c r="N1014" s="14">
        <f>B1013/B1014-1</f>
        <v>2.5476067936181179E-2</v>
      </c>
      <c r="O1014" s="14" t="e">
        <f>C1013/C1014-1</f>
        <v>#DIV/0!</v>
      </c>
      <c r="P1014" s="14">
        <f>D1013/D1014-1</f>
        <v>1.8404907975460016E-2</v>
      </c>
    </row>
    <row r="1015" spans="1:16">
      <c r="A1015" s="83" t="s">
        <v>701</v>
      </c>
      <c r="B1015">
        <v>3865</v>
      </c>
      <c r="D1015" s="8">
        <v>98</v>
      </c>
      <c r="E1015">
        <v>4920</v>
      </c>
      <c r="F1015">
        <v>469</v>
      </c>
      <c r="G1015">
        <v>2739</v>
      </c>
      <c r="H1015">
        <v>10.27</v>
      </c>
      <c r="I1015">
        <v>13.74</v>
      </c>
      <c r="J1015">
        <v>1115</v>
      </c>
      <c r="K1015">
        <v>400.5</v>
      </c>
      <c r="L1015">
        <v>10.67</v>
      </c>
      <c r="N1015" s="14">
        <f>B1014/B1015-1</f>
        <v>5.433376455368677E-3</v>
      </c>
      <c r="O1015" s="14" t="e">
        <f>C1014/C1015-1</f>
        <v>#DIV/0!</v>
      </c>
      <c r="P1015" s="14">
        <f>D1014/D1015-1</f>
        <v>-2.0408163265306367E-3</v>
      </c>
    </row>
    <row r="1016" spans="1:16">
      <c r="A1016" s="83" t="s">
        <v>700</v>
      </c>
      <c r="B1016">
        <v>3855</v>
      </c>
      <c r="D1016" s="8">
        <v>97.4</v>
      </c>
      <c r="E1016">
        <v>4920</v>
      </c>
      <c r="F1016">
        <v>477</v>
      </c>
      <c r="G1016">
        <v>2705</v>
      </c>
      <c r="H1016">
        <v>10.19</v>
      </c>
      <c r="I1016">
        <v>13.9</v>
      </c>
      <c r="J1016">
        <v>1108</v>
      </c>
      <c r="K1016">
        <v>403.2</v>
      </c>
      <c r="L1016">
        <v>10.79</v>
      </c>
      <c r="N1016" s="14">
        <f>B1015/B1016-1</f>
        <v>2.5940337224383825E-3</v>
      </c>
      <c r="O1016" s="14" t="e">
        <f>C1015/C1016-1</f>
        <v>#DIV/0!</v>
      </c>
      <c r="P1016" s="14">
        <f>D1015/D1016-1</f>
        <v>6.1601642710471527E-3</v>
      </c>
    </row>
    <row r="1017" spans="1:16">
      <c r="A1017" s="83" t="s">
        <v>699</v>
      </c>
      <c r="B1017">
        <v>3730</v>
      </c>
      <c r="D1017" s="8">
        <v>93.6</v>
      </c>
      <c r="E1017">
        <v>4830</v>
      </c>
      <c r="F1017">
        <v>469</v>
      </c>
      <c r="G1017">
        <v>2625</v>
      </c>
      <c r="H1017">
        <v>10.11</v>
      </c>
      <c r="I1017">
        <v>13.67</v>
      </c>
      <c r="J1017">
        <v>1098</v>
      </c>
      <c r="K1017">
        <v>413.3</v>
      </c>
      <c r="L1017">
        <v>10.8</v>
      </c>
      <c r="N1017" s="14">
        <f>B1016/B1017-1</f>
        <v>3.351206434316345E-2</v>
      </c>
      <c r="O1017" s="14" t="e">
        <f>C1016/C1017-1</f>
        <v>#DIV/0!</v>
      </c>
      <c r="P1017" s="14">
        <f>D1016/D1017-1</f>
        <v>4.0598290598290676E-2</v>
      </c>
    </row>
    <row r="1018" spans="1:16">
      <c r="A1018" s="83" t="s">
        <v>698</v>
      </c>
      <c r="B1018">
        <v>3643</v>
      </c>
      <c r="D1018" s="8">
        <v>92.7</v>
      </c>
      <c r="E1018">
        <v>4750</v>
      </c>
      <c r="F1018">
        <v>444</v>
      </c>
      <c r="G1018">
        <v>2580</v>
      </c>
      <c r="H1018">
        <v>9.83</v>
      </c>
      <c r="I1018">
        <v>13.08</v>
      </c>
      <c r="J1018">
        <v>1065</v>
      </c>
      <c r="K1018">
        <v>398.9</v>
      </c>
      <c r="L1018">
        <v>10.36</v>
      </c>
      <c r="N1018" s="14">
        <f>B1017/B1018-1</f>
        <v>2.3881416415042489E-2</v>
      </c>
      <c r="O1018" s="14" t="e">
        <f>C1017/C1018-1</f>
        <v>#DIV/0!</v>
      </c>
      <c r="P1018" s="14">
        <f>D1017/D1018-1</f>
        <v>9.7087378640776656E-3</v>
      </c>
    </row>
    <row r="1019" spans="1:16">
      <c r="A1019" s="83" t="s">
        <v>697</v>
      </c>
      <c r="B1019">
        <v>3725</v>
      </c>
      <c r="D1019" s="8">
        <v>95.3</v>
      </c>
      <c r="E1019">
        <v>4810</v>
      </c>
      <c r="F1019">
        <v>468</v>
      </c>
      <c r="G1019">
        <v>2619</v>
      </c>
      <c r="H1019">
        <v>9.82</v>
      </c>
      <c r="I1019">
        <v>13.15</v>
      </c>
      <c r="J1019">
        <v>1064</v>
      </c>
      <c r="K1019">
        <v>399.8</v>
      </c>
      <c r="L1019">
        <v>10.47</v>
      </c>
      <c r="N1019" s="14">
        <f>B1018/B1019-1</f>
        <v>-2.2013422818791928E-2</v>
      </c>
      <c r="O1019" s="14" t="e">
        <f>C1018/C1019-1</f>
        <v>#DIV/0!</v>
      </c>
      <c r="P1019" s="14">
        <f>D1018/D1019-1</f>
        <v>-2.7282266526757581E-2</v>
      </c>
    </row>
    <row r="1020" spans="1:16">
      <c r="A1020" s="83" t="s">
        <v>696</v>
      </c>
      <c r="B1020">
        <v>3889</v>
      </c>
      <c r="D1020" s="8">
        <v>98.3</v>
      </c>
      <c r="E1020">
        <v>5010</v>
      </c>
      <c r="F1020">
        <v>509</v>
      </c>
      <c r="G1020">
        <v>2720</v>
      </c>
      <c r="H1020">
        <v>10.14</v>
      </c>
      <c r="I1020">
        <v>14</v>
      </c>
      <c r="J1020">
        <v>1102</v>
      </c>
      <c r="K1020">
        <v>391.2</v>
      </c>
      <c r="L1020">
        <v>10.46</v>
      </c>
      <c r="N1020" s="14">
        <f>B1019/B1020-1</f>
        <v>-4.2170223707894028E-2</v>
      </c>
      <c r="O1020" s="14" t="e">
        <f>C1019/C1020-1</f>
        <v>#DIV/0!</v>
      </c>
      <c r="P1020" s="14">
        <f>D1019/D1020-1</f>
        <v>-3.0518819938962327E-2</v>
      </c>
    </row>
    <row r="1021" spans="1:16">
      <c r="A1021" s="83" t="s">
        <v>695</v>
      </c>
      <c r="B1021">
        <v>3794</v>
      </c>
      <c r="D1021" s="8">
        <v>95.6</v>
      </c>
      <c r="E1021">
        <v>4930</v>
      </c>
      <c r="F1021">
        <v>512</v>
      </c>
      <c r="G1021">
        <v>2673</v>
      </c>
      <c r="H1021">
        <v>9.9600000000000009</v>
      </c>
      <c r="I1021">
        <v>13.76</v>
      </c>
      <c r="J1021">
        <v>1086</v>
      </c>
      <c r="K1021">
        <v>390</v>
      </c>
      <c r="L1021">
        <v>10.36</v>
      </c>
      <c r="N1021" s="14">
        <f>B1020/B1021-1</f>
        <v>2.503953610964671E-2</v>
      </c>
      <c r="O1021" s="14" t="e">
        <f>C1020/C1021-1</f>
        <v>#DIV/0!</v>
      </c>
      <c r="P1021" s="14">
        <f>D1020/D1021-1</f>
        <v>2.8242677824267703E-2</v>
      </c>
    </row>
    <row r="1022" spans="1:16">
      <c r="A1022" s="83" t="s">
        <v>694</v>
      </c>
      <c r="B1022">
        <v>3837</v>
      </c>
      <c r="D1022" s="8">
        <v>96.4</v>
      </c>
      <c r="E1022">
        <v>4940</v>
      </c>
      <c r="F1022">
        <v>521</v>
      </c>
      <c r="G1022">
        <v>2713</v>
      </c>
      <c r="H1022">
        <v>10.14</v>
      </c>
      <c r="I1022">
        <v>13.92</v>
      </c>
      <c r="J1022">
        <v>1101</v>
      </c>
      <c r="K1022">
        <v>406.4</v>
      </c>
      <c r="L1022">
        <v>10.5</v>
      </c>
      <c r="N1022" s="14">
        <f>B1021/B1022-1</f>
        <v>-1.1206671879072205E-2</v>
      </c>
      <c r="O1022" s="14" t="e">
        <f>C1021/C1022-1</f>
        <v>#DIV/0!</v>
      </c>
      <c r="P1022" s="14">
        <f>D1021/D1022-1</f>
        <v>-8.2987551867220732E-3</v>
      </c>
    </row>
    <row r="1023" spans="1:16">
      <c r="A1023" s="83" t="s">
        <v>693</v>
      </c>
      <c r="B1023">
        <v>3915</v>
      </c>
      <c r="D1023" s="8">
        <v>97.8</v>
      </c>
      <c r="E1023">
        <v>4990</v>
      </c>
      <c r="F1023">
        <v>543</v>
      </c>
      <c r="G1023">
        <v>2776</v>
      </c>
      <c r="H1023">
        <v>10.210000000000001</v>
      </c>
      <c r="I1023">
        <v>14.4</v>
      </c>
      <c r="J1023">
        <v>1113</v>
      </c>
      <c r="K1023">
        <v>407.6</v>
      </c>
      <c r="L1023">
        <v>10.55</v>
      </c>
      <c r="N1023" s="14">
        <f>B1022/B1023-1</f>
        <v>-1.9923371647509569E-2</v>
      </c>
      <c r="O1023" s="14" t="e">
        <f>C1022/C1023-1</f>
        <v>#DIV/0!</v>
      </c>
      <c r="P1023" s="14">
        <f>D1022/D1023-1</f>
        <v>-1.4314928425357754E-2</v>
      </c>
    </row>
    <row r="1024" spans="1:16">
      <c r="A1024" s="83" t="s">
        <v>692</v>
      </c>
      <c r="B1024">
        <v>4003</v>
      </c>
      <c r="D1024" s="8">
        <v>98.8</v>
      </c>
      <c r="E1024">
        <v>5050</v>
      </c>
      <c r="F1024">
        <v>570</v>
      </c>
      <c r="G1024">
        <v>2784</v>
      </c>
      <c r="H1024">
        <v>10.28</v>
      </c>
      <c r="I1024">
        <v>14.81</v>
      </c>
      <c r="J1024">
        <v>1125</v>
      </c>
      <c r="K1024">
        <v>397.9</v>
      </c>
      <c r="L1024">
        <v>10.38</v>
      </c>
      <c r="N1024" s="14">
        <f>B1023/B1024-1</f>
        <v>-2.198351236572571E-2</v>
      </c>
      <c r="O1024" s="14" t="e">
        <f>C1023/C1024-1</f>
        <v>#DIV/0!</v>
      </c>
      <c r="P1024" s="14">
        <f>D1023/D1024-1</f>
        <v>-1.0121457489878583E-2</v>
      </c>
    </row>
    <row r="1025" spans="1:16">
      <c r="A1025" s="83" t="s">
        <v>691</v>
      </c>
      <c r="B1025">
        <v>4013</v>
      </c>
      <c r="D1025" s="8">
        <v>98.9</v>
      </c>
      <c r="E1025">
        <v>5030</v>
      </c>
      <c r="F1025">
        <v>572</v>
      </c>
      <c r="G1025">
        <v>2819</v>
      </c>
      <c r="H1025">
        <v>10.41</v>
      </c>
      <c r="I1025">
        <v>14.87</v>
      </c>
      <c r="J1025">
        <v>1138</v>
      </c>
      <c r="K1025">
        <v>402.7</v>
      </c>
      <c r="L1025">
        <v>10.63</v>
      </c>
      <c r="N1025" s="14">
        <f>B1024/B1025-1</f>
        <v>-2.4919013207076457E-3</v>
      </c>
      <c r="O1025" s="14" t="e">
        <f>C1024/C1025-1</f>
        <v>#DIV/0!</v>
      </c>
      <c r="P1025" s="14">
        <f>D1024/D1025-1</f>
        <v>-1.0111223458039165E-3</v>
      </c>
    </row>
    <row r="1026" spans="1:16">
      <c r="A1026" s="83" t="s">
        <v>690</v>
      </c>
      <c r="B1026">
        <v>3997</v>
      </c>
      <c r="D1026" s="8">
        <v>97.6</v>
      </c>
      <c r="E1026">
        <v>4960</v>
      </c>
      <c r="F1026">
        <v>567</v>
      </c>
      <c r="G1026">
        <v>2822</v>
      </c>
      <c r="H1026">
        <v>10.42</v>
      </c>
      <c r="I1026">
        <v>14.66</v>
      </c>
      <c r="J1026">
        <v>1135</v>
      </c>
      <c r="K1026">
        <v>395.3</v>
      </c>
      <c r="L1026">
        <v>10.47</v>
      </c>
      <c r="N1026" s="14">
        <f>B1025/B1026-1</f>
        <v>4.0030022516888142E-3</v>
      </c>
      <c r="O1026" s="14" t="e">
        <f>C1025/C1026-1</f>
        <v>#DIV/0!</v>
      </c>
      <c r="P1026" s="14">
        <f>D1025/D1026-1</f>
        <v>1.3319672131147708E-2</v>
      </c>
    </row>
    <row r="1027" spans="1:16">
      <c r="A1027" s="83" t="s">
        <v>689</v>
      </c>
      <c r="B1027">
        <v>4013</v>
      </c>
      <c r="D1027" s="8">
        <v>98.2</v>
      </c>
      <c r="E1027">
        <v>4960</v>
      </c>
      <c r="F1027">
        <v>570</v>
      </c>
      <c r="G1027">
        <v>2797</v>
      </c>
      <c r="H1027">
        <v>10.41</v>
      </c>
      <c r="I1027">
        <v>14.81</v>
      </c>
      <c r="J1027">
        <v>1137</v>
      </c>
      <c r="K1027">
        <v>385.1</v>
      </c>
      <c r="L1027">
        <v>10.31</v>
      </c>
      <c r="N1027" s="14">
        <f>B1026/B1027-1</f>
        <v>-3.9870421131322775E-3</v>
      </c>
      <c r="O1027" s="14" t="e">
        <f>C1026/C1027-1</f>
        <v>#DIV/0!</v>
      </c>
      <c r="P1027" s="14">
        <f>D1026/D1027-1</f>
        <v>-6.109979633401319E-3</v>
      </c>
    </row>
    <row r="1028" spans="1:16">
      <c r="A1028" s="83" t="s">
        <v>688</v>
      </c>
      <c r="B1028">
        <v>3974</v>
      </c>
      <c r="D1028" s="8">
        <v>97.9</v>
      </c>
      <c r="E1028">
        <v>4940</v>
      </c>
      <c r="F1028">
        <v>569</v>
      </c>
      <c r="G1028">
        <v>2768</v>
      </c>
      <c r="H1028">
        <v>10.26</v>
      </c>
      <c r="I1028">
        <v>14.55</v>
      </c>
      <c r="J1028">
        <v>1125</v>
      </c>
      <c r="K1028">
        <v>391</v>
      </c>
      <c r="L1028">
        <v>10.25</v>
      </c>
      <c r="N1028" s="14">
        <f>B1027/B1028-1</f>
        <v>9.8137896326120355E-3</v>
      </c>
      <c r="O1028" s="14" t="e">
        <f>C1027/C1028-1</f>
        <v>#DIV/0!</v>
      </c>
      <c r="P1028" s="14">
        <f>D1027/D1028-1</f>
        <v>3.0643513789581078E-3</v>
      </c>
    </row>
    <row r="1029" spans="1:16">
      <c r="A1029" s="83" t="s">
        <v>687</v>
      </c>
      <c r="B1029">
        <v>3907</v>
      </c>
      <c r="D1029" s="8">
        <v>96.3</v>
      </c>
      <c r="E1029">
        <v>4860</v>
      </c>
      <c r="F1029">
        <v>565</v>
      </c>
      <c r="G1029">
        <v>2737</v>
      </c>
      <c r="H1029">
        <v>10.19</v>
      </c>
      <c r="I1029">
        <v>14.66</v>
      </c>
      <c r="J1029">
        <v>1121</v>
      </c>
      <c r="K1029">
        <v>394.2</v>
      </c>
      <c r="L1029">
        <v>10.37</v>
      </c>
      <c r="N1029" s="14">
        <f>B1028/B1029-1</f>
        <v>1.7148707448169986E-2</v>
      </c>
      <c r="O1029" s="14" t="e">
        <f>C1028/C1029-1</f>
        <v>#DIV/0!</v>
      </c>
      <c r="P1029" s="14">
        <f>D1028/D1029-1</f>
        <v>1.6614745586708279E-2</v>
      </c>
    </row>
    <row r="1030" spans="1:16">
      <c r="A1030" s="83" t="s">
        <v>686</v>
      </c>
      <c r="B1030">
        <v>3821</v>
      </c>
      <c r="D1030" s="8">
        <v>94.5</v>
      </c>
      <c r="E1030">
        <v>4780</v>
      </c>
      <c r="F1030">
        <v>550</v>
      </c>
      <c r="G1030">
        <v>2697</v>
      </c>
      <c r="H1030">
        <v>9.9700000000000006</v>
      </c>
      <c r="I1030">
        <v>14.08</v>
      </c>
      <c r="J1030">
        <v>1094</v>
      </c>
      <c r="K1030">
        <v>384.9</v>
      </c>
      <c r="L1030">
        <v>10.32</v>
      </c>
      <c r="N1030" s="14">
        <f>B1029/B1030-1</f>
        <v>2.2507197068830198E-2</v>
      </c>
      <c r="O1030" s="14" t="e">
        <f>C1029/C1030-1</f>
        <v>#DIV/0!</v>
      </c>
      <c r="P1030" s="14">
        <f>D1029/D1030-1</f>
        <v>1.904761904761898E-2</v>
      </c>
    </row>
    <row r="1031" spans="1:16">
      <c r="A1031" s="83" t="s">
        <v>685</v>
      </c>
      <c r="B1031">
        <v>3811</v>
      </c>
      <c r="D1031" s="8">
        <v>94</v>
      </c>
      <c r="E1031">
        <v>4720</v>
      </c>
      <c r="F1031">
        <v>549</v>
      </c>
      <c r="G1031">
        <v>2695</v>
      </c>
      <c r="H1031">
        <v>10.01</v>
      </c>
      <c r="I1031">
        <v>13.99</v>
      </c>
      <c r="J1031">
        <v>1096</v>
      </c>
      <c r="K1031">
        <v>377.1</v>
      </c>
      <c r="L1031">
        <v>10.210000000000001</v>
      </c>
      <c r="N1031" s="14">
        <f>B1030/B1031-1</f>
        <v>2.6239832065075852E-3</v>
      </c>
      <c r="O1031" s="14" t="e">
        <f>C1030/C1031-1</f>
        <v>#DIV/0!</v>
      </c>
      <c r="P1031" s="14">
        <f>D1030/D1031-1</f>
        <v>5.3191489361701372E-3</v>
      </c>
    </row>
    <row r="1032" spans="1:16">
      <c r="A1032" s="83" t="s">
        <v>684</v>
      </c>
      <c r="B1032">
        <v>3872</v>
      </c>
      <c r="D1032" s="8">
        <v>95.8</v>
      </c>
      <c r="E1032">
        <v>4850</v>
      </c>
      <c r="F1032">
        <v>574</v>
      </c>
      <c r="G1032">
        <v>2757</v>
      </c>
      <c r="H1032">
        <v>10.119999999999999</v>
      </c>
      <c r="I1032">
        <v>14.06</v>
      </c>
      <c r="J1032">
        <v>1099</v>
      </c>
      <c r="K1032">
        <v>379.1</v>
      </c>
      <c r="L1032">
        <v>10.25</v>
      </c>
      <c r="N1032" s="14">
        <f>B1031/B1032-1</f>
        <v>-1.5754132231404983E-2</v>
      </c>
      <c r="O1032" s="14" t="e">
        <f>C1031/C1032-1</f>
        <v>#DIV/0!</v>
      </c>
      <c r="P1032" s="14">
        <f>D1031/D1032-1</f>
        <v>-1.8789144050104345E-2</v>
      </c>
    </row>
    <row r="1033" spans="1:16">
      <c r="A1033" s="83" t="s">
        <v>683</v>
      </c>
      <c r="B1033">
        <v>3978</v>
      </c>
      <c r="D1033" s="8">
        <v>97.9</v>
      </c>
      <c r="E1033">
        <v>4980</v>
      </c>
      <c r="F1033">
        <v>583</v>
      </c>
      <c r="G1033">
        <v>2787</v>
      </c>
      <c r="H1033">
        <v>10.23</v>
      </c>
      <c r="I1033">
        <v>14.01</v>
      </c>
      <c r="J1033">
        <v>1107</v>
      </c>
      <c r="K1033">
        <v>387.6</v>
      </c>
      <c r="L1033">
        <v>10.4</v>
      </c>
      <c r="N1033" s="14">
        <f>B1032/B1033-1</f>
        <v>-2.6646556058320781E-2</v>
      </c>
      <c r="O1033" s="14" t="e">
        <f>C1032/C1033-1</f>
        <v>#DIV/0!</v>
      </c>
      <c r="P1033" s="14">
        <f>D1032/D1033-1</f>
        <v>-2.1450459652706977E-2</v>
      </c>
    </row>
    <row r="1034" spans="1:16">
      <c r="A1034" s="83" t="s">
        <v>682</v>
      </c>
      <c r="B1034">
        <v>4115</v>
      </c>
      <c r="D1034" s="8">
        <v>100.4</v>
      </c>
      <c r="E1034">
        <v>5030</v>
      </c>
      <c r="F1034">
        <v>613</v>
      </c>
      <c r="G1034">
        <v>2894</v>
      </c>
      <c r="H1034">
        <v>10.47</v>
      </c>
      <c r="I1034">
        <v>14.97</v>
      </c>
      <c r="J1034">
        <v>1141</v>
      </c>
      <c r="K1034">
        <v>395.1</v>
      </c>
      <c r="L1034">
        <v>10.72</v>
      </c>
      <c r="N1034" s="14">
        <f>B1033/B1034-1</f>
        <v>-3.3292831105710796E-2</v>
      </c>
      <c r="O1034" s="14" t="e">
        <f>C1033/C1034-1</f>
        <v>#DIV/0!</v>
      </c>
      <c r="P1034" s="14">
        <f>D1033/D1034-1</f>
        <v>-2.490039840637448E-2</v>
      </c>
    </row>
    <row r="1035" spans="1:16">
      <c r="A1035" s="83" t="s">
        <v>681</v>
      </c>
      <c r="B1035">
        <v>4038</v>
      </c>
      <c r="D1035" s="8">
        <v>97.7</v>
      </c>
      <c r="E1035">
        <v>4910</v>
      </c>
      <c r="F1035">
        <v>601</v>
      </c>
      <c r="G1035">
        <v>2867</v>
      </c>
      <c r="H1035">
        <v>10.45</v>
      </c>
      <c r="I1035">
        <v>14.5</v>
      </c>
      <c r="J1035">
        <v>1135</v>
      </c>
      <c r="K1035">
        <v>400.5</v>
      </c>
      <c r="L1035">
        <v>10.74</v>
      </c>
      <c r="N1035" s="14">
        <f>B1034/B1035-1</f>
        <v>1.9068845963348124E-2</v>
      </c>
      <c r="O1035" s="14" t="e">
        <f>C1034/C1035-1</f>
        <v>#DIV/0!</v>
      </c>
      <c r="P1035" s="14">
        <f>D1034/D1035-1</f>
        <v>2.763561924257929E-2</v>
      </c>
    </row>
    <row r="1036" spans="1:16">
      <c r="A1036" s="83" t="s">
        <v>680</v>
      </c>
      <c r="B1036">
        <v>4017</v>
      </c>
      <c r="D1036" s="8">
        <v>96.2</v>
      </c>
      <c r="E1036">
        <v>4920</v>
      </c>
      <c r="F1036">
        <v>609</v>
      </c>
      <c r="G1036">
        <v>2859</v>
      </c>
      <c r="H1036">
        <v>10.44</v>
      </c>
      <c r="I1036">
        <v>14.87</v>
      </c>
      <c r="J1036">
        <v>1139</v>
      </c>
      <c r="K1036">
        <v>419.5</v>
      </c>
      <c r="L1036">
        <v>11.16</v>
      </c>
      <c r="N1036" s="14">
        <f>B1035/B1036-1</f>
        <v>5.2277819268109482E-3</v>
      </c>
      <c r="O1036" s="14" t="e">
        <f>C1035/C1036-1</f>
        <v>#DIV/0!</v>
      </c>
      <c r="P1036" s="14">
        <f>D1035/D1036-1</f>
        <v>1.5592515592515621E-2</v>
      </c>
    </row>
    <row r="1037" spans="1:16">
      <c r="A1037" s="83" t="s">
        <v>679</v>
      </c>
      <c r="B1037">
        <v>4015</v>
      </c>
      <c r="D1037" s="8">
        <v>96</v>
      </c>
      <c r="E1037">
        <v>4870</v>
      </c>
      <c r="F1037">
        <v>612</v>
      </c>
      <c r="G1037">
        <v>2885</v>
      </c>
      <c r="H1037">
        <v>10.47</v>
      </c>
      <c r="I1037">
        <v>14.9</v>
      </c>
      <c r="J1037">
        <v>1141</v>
      </c>
      <c r="K1037">
        <v>419.8</v>
      </c>
      <c r="L1037">
        <v>11.13</v>
      </c>
      <c r="N1037" s="14">
        <f>B1036/B1037-1</f>
        <v>4.9813200498127763E-4</v>
      </c>
      <c r="O1037" s="14" t="e">
        <f>C1036/C1037-1</f>
        <v>#DIV/0!</v>
      </c>
      <c r="P1037" s="14">
        <f>D1036/D1037-1</f>
        <v>2.083333333333437E-3</v>
      </c>
    </row>
    <row r="1038" spans="1:16">
      <c r="A1038" s="83" t="s">
        <v>678</v>
      </c>
      <c r="B1038">
        <v>3825</v>
      </c>
      <c r="D1038" s="8">
        <v>91.3</v>
      </c>
      <c r="E1038">
        <v>4680</v>
      </c>
      <c r="F1038">
        <v>582</v>
      </c>
      <c r="G1038">
        <v>2764</v>
      </c>
      <c r="H1038">
        <v>10.210000000000001</v>
      </c>
      <c r="I1038">
        <v>14.26</v>
      </c>
      <c r="J1038">
        <v>1108</v>
      </c>
      <c r="K1038">
        <v>422.5</v>
      </c>
      <c r="L1038">
        <v>11.21</v>
      </c>
      <c r="N1038" s="14">
        <f>B1037/B1038-1</f>
        <v>4.9673202614379131E-2</v>
      </c>
      <c r="O1038" s="14" t="e">
        <f>C1037/C1038-1</f>
        <v>#DIV/0!</v>
      </c>
      <c r="P1038" s="14">
        <f>D1037/D1038-1</f>
        <v>5.1478641840087658E-2</v>
      </c>
    </row>
    <row r="1039" spans="1:16">
      <c r="A1039" s="83" t="s">
        <v>677</v>
      </c>
      <c r="B1039">
        <v>3809</v>
      </c>
      <c r="D1039" s="8">
        <v>90.8</v>
      </c>
      <c r="E1039">
        <v>4640</v>
      </c>
      <c r="F1039">
        <v>580</v>
      </c>
      <c r="G1039">
        <v>2770</v>
      </c>
      <c r="H1039">
        <v>10.19</v>
      </c>
      <c r="I1039">
        <v>13.99</v>
      </c>
      <c r="J1039">
        <v>1110</v>
      </c>
      <c r="K1039">
        <v>412.1</v>
      </c>
      <c r="L1039">
        <v>10.78</v>
      </c>
      <c r="N1039" s="14">
        <f>B1038/B1039-1</f>
        <v>4.200577579417164E-3</v>
      </c>
      <c r="O1039" s="14" t="e">
        <f>C1038/C1039-1</f>
        <v>#DIV/0!</v>
      </c>
      <c r="P1039" s="14">
        <f>D1038/D1039-1</f>
        <v>5.5066079295154058E-3</v>
      </c>
    </row>
    <row r="1040" spans="1:16">
      <c r="A1040" s="83" t="s">
        <v>676</v>
      </c>
      <c r="B1040">
        <v>3910</v>
      </c>
      <c r="D1040" s="8">
        <v>93.3</v>
      </c>
      <c r="E1040">
        <v>4750</v>
      </c>
      <c r="F1040">
        <v>605</v>
      </c>
      <c r="G1040">
        <v>2834</v>
      </c>
      <c r="H1040">
        <v>10.24</v>
      </c>
      <c r="I1040">
        <v>14.3</v>
      </c>
      <c r="J1040">
        <v>1121</v>
      </c>
      <c r="K1040">
        <v>395.2</v>
      </c>
      <c r="L1040">
        <v>10.4</v>
      </c>
      <c r="N1040" s="14">
        <f>B1039/B1040-1</f>
        <v>-2.5831202046035839E-2</v>
      </c>
      <c r="O1040" s="14" t="e">
        <f>C1039/C1040-1</f>
        <v>#DIV/0!</v>
      </c>
      <c r="P1040" s="14">
        <f>D1039/D1040-1</f>
        <v>-2.6795284030010746E-2</v>
      </c>
    </row>
    <row r="1041" spans="1:16">
      <c r="A1041" s="83" t="s">
        <v>675</v>
      </c>
      <c r="B1041">
        <v>4128</v>
      </c>
      <c r="D1041" s="8">
        <v>98.6</v>
      </c>
      <c r="E1041">
        <v>4960</v>
      </c>
      <c r="F1041">
        <v>646</v>
      </c>
      <c r="G1041">
        <v>2946</v>
      </c>
      <c r="H1041">
        <v>10.61</v>
      </c>
      <c r="I1041">
        <v>14.73</v>
      </c>
      <c r="J1041">
        <v>1158</v>
      </c>
      <c r="K1041">
        <v>401.4</v>
      </c>
      <c r="L1041">
        <v>10.43</v>
      </c>
      <c r="N1041" s="14">
        <f>B1040/B1041-1</f>
        <v>-5.2810077519379828E-2</v>
      </c>
      <c r="O1041" s="14" t="e">
        <f>C1040/C1041-1</f>
        <v>#DIV/0!</v>
      </c>
      <c r="P1041" s="14">
        <f>D1040/D1041-1</f>
        <v>-5.3752535496957354E-2</v>
      </c>
    </row>
    <row r="1042" spans="1:16">
      <c r="A1042" s="83" t="s">
        <v>674</v>
      </c>
      <c r="B1042">
        <v>4018</v>
      </c>
      <c r="D1042" s="8">
        <v>96</v>
      </c>
      <c r="E1042">
        <v>4870</v>
      </c>
      <c r="F1042">
        <v>632</v>
      </c>
      <c r="G1042">
        <v>2893</v>
      </c>
      <c r="H1042">
        <v>10.58</v>
      </c>
      <c r="I1042">
        <v>14.7</v>
      </c>
      <c r="J1042">
        <v>1145</v>
      </c>
      <c r="K1042">
        <v>396.4</v>
      </c>
      <c r="L1042">
        <v>10.199999999999999</v>
      </c>
      <c r="N1042" s="14">
        <f>B1041/B1042-1</f>
        <v>2.7376804380288666E-2</v>
      </c>
      <c r="O1042" s="14" t="e">
        <f>C1041/C1042-1</f>
        <v>#DIV/0!</v>
      </c>
      <c r="P1042" s="14">
        <f>D1041/D1042-1</f>
        <v>2.7083333333333348E-2</v>
      </c>
    </row>
    <row r="1043" spans="1:16">
      <c r="A1043" s="83" t="s">
        <v>673</v>
      </c>
      <c r="B1043">
        <v>4069</v>
      </c>
      <c r="D1043" s="8">
        <v>95.7</v>
      </c>
      <c r="E1043">
        <v>4870</v>
      </c>
      <c r="F1043">
        <v>640</v>
      </c>
      <c r="G1043">
        <v>2904</v>
      </c>
      <c r="H1043">
        <v>10.64</v>
      </c>
      <c r="I1043">
        <v>14.82</v>
      </c>
      <c r="J1043">
        <v>1146</v>
      </c>
      <c r="K1043">
        <v>397.6</v>
      </c>
      <c r="L1043">
        <v>10.199999999999999</v>
      </c>
      <c r="N1043" s="14">
        <f>B1042/B1043-1</f>
        <v>-1.2533792086507733E-2</v>
      </c>
      <c r="O1043" s="14" t="e">
        <f>C1042/C1043-1</f>
        <v>#DIV/0!</v>
      </c>
      <c r="P1043" s="14">
        <f>D1042/D1043-1</f>
        <v>3.1347962382444194E-3</v>
      </c>
    </row>
    <row r="1044" spans="1:16">
      <c r="A1044" s="83" t="s">
        <v>672</v>
      </c>
      <c r="B1044">
        <v>4050</v>
      </c>
      <c r="D1044" s="8">
        <v>96.2</v>
      </c>
      <c r="E1044">
        <v>4840</v>
      </c>
      <c r="F1044">
        <v>634</v>
      </c>
      <c r="G1044">
        <v>2861</v>
      </c>
      <c r="H1044">
        <v>10.63</v>
      </c>
      <c r="I1044">
        <v>14.84</v>
      </c>
      <c r="J1044">
        <v>1146</v>
      </c>
      <c r="K1044">
        <v>410.2</v>
      </c>
      <c r="L1044">
        <v>10.36</v>
      </c>
      <c r="N1044" s="14">
        <f>B1043/B1044-1</f>
        <v>4.6913580246914499E-3</v>
      </c>
      <c r="O1044" s="14" t="e">
        <f>C1043/C1044-1</f>
        <v>#DIV/0!</v>
      </c>
      <c r="P1044" s="14">
        <f>D1043/D1044-1</f>
        <v>-5.19750519750517E-3</v>
      </c>
    </row>
    <row r="1045" spans="1:16">
      <c r="A1045" s="83" t="s">
        <v>671</v>
      </c>
      <c r="B1045">
        <v>4047</v>
      </c>
      <c r="D1045" s="8">
        <v>95.7</v>
      </c>
      <c r="E1045">
        <v>4740</v>
      </c>
      <c r="F1045">
        <v>617</v>
      </c>
      <c r="G1045">
        <v>2834</v>
      </c>
      <c r="H1045">
        <v>10.59</v>
      </c>
      <c r="I1045">
        <v>14.99</v>
      </c>
      <c r="J1045">
        <v>1143</v>
      </c>
      <c r="K1045">
        <v>403.3</v>
      </c>
      <c r="L1045">
        <v>10.199999999999999</v>
      </c>
      <c r="N1045" s="14">
        <f>B1044/B1045-1</f>
        <v>7.4128984432908496E-4</v>
      </c>
      <c r="O1045" s="14" t="e">
        <f>C1044/C1045-1</f>
        <v>#DIV/0!</v>
      </c>
      <c r="P1045" s="14">
        <f>D1044/D1045-1</f>
        <v>5.2246603970742544E-3</v>
      </c>
    </row>
    <row r="1046" spans="1:16">
      <c r="A1046" s="83" t="s">
        <v>670</v>
      </c>
      <c r="B1046">
        <v>4064</v>
      </c>
      <c r="D1046" s="8">
        <v>96.7</v>
      </c>
      <c r="E1046">
        <v>4710</v>
      </c>
      <c r="F1046">
        <v>617</v>
      </c>
      <c r="G1046">
        <v>2839</v>
      </c>
      <c r="H1046">
        <v>10.49</v>
      </c>
      <c r="I1046">
        <v>14.93</v>
      </c>
      <c r="J1046">
        <v>1131</v>
      </c>
      <c r="K1046">
        <v>402.6</v>
      </c>
      <c r="L1046">
        <v>10.37</v>
      </c>
      <c r="N1046" s="14">
        <f>B1045/B1046-1</f>
        <v>-4.1830708661417804E-3</v>
      </c>
      <c r="O1046" s="14" t="e">
        <f>C1045/C1046-1</f>
        <v>#DIV/0!</v>
      </c>
      <c r="P1046" s="14">
        <f>D1045/D1046-1</f>
        <v>-1.0341261633919352E-2</v>
      </c>
    </row>
    <row r="1047" spans="1:16">
      <c r="A1047" s="83" t="s">
        <v>669</v>
      </c>
      <c r="B1047">
        <v>4146</v>
      </c>
      <c r="D1047" s="8">
        <v>98.5</v>
      </c>
      <c r="E1047">
        <v>4750</v>
      </c>
      <c r="F1047">
        <v>611</v>
      </c>
      <c r="G1047">
        <v>2893</v>
      </c>
      <c r="H1047">
        <v>10.57</v>
      </c>
      <c r="I1047">
        <v>15.3</v>
      </c>
      <c r="J1047">
        <v>1142</v>
      </c>
      <c r="K1047">
        <v>408.2</v>
      </c>
      <c r="L1047">
        <v>10.43</v>
      </c>
      <c r="N1047" s="14">
        <f>B1046/B1047-1</f>
        <v>-1.9778099372889546E-2</v>
      </c>
      <c r="O1047" s="14" t="e">
        <f>C1046/C1047-1</f>
        <v>#DIV/0!</v>
      </c>
      <c r="P1047" s="14">
        <f>D1046/D1047-1</f>
        <v>-1.8274111675126825E-2</v>
      </c>
    </row>
    <row r="1048" spans="1:16">
      <c r="A1048" s="83" t="s">
        <v>668</v>
      </c>
      <c r="B1048">
        <v>4114</v>
      </c>
      <c r="D1048" s="8">
        <v>97.3</v>
      </c>
      <c r="E1048">
        <v>4680</v>
      </c>
      <c r="F1048">
        <v>598</v>
      </c>
      <c r="G1048">
        <v>2866</v>
      </c>
      <c r="H1048">
        <v>10.56</v>
      </c>
      <c r="I1048">
        <v>15.54</v>
      </c>
      <c r="J1048">
        <v>1137</v>
      </c>
      <c r="K1048">
        <v>406.6</v>
      </c>
      <c r="L1048">
        <v>10.56</v>
      </c>
      <c r="N1048" s="14">
        <f>B1047/B1048-1</f>
        <v>7.7783179387458379E-3</v>
      </c>
      <c r="O1048" s="14" t="e">
        <f>C1047/C1048-1</f>
        <v>#DIV/0!</v>
      </c>
      <c r="P1048" s="14">
        <f>D1047/D1048-1</f>
        <v>1.2332990750256956E-2</v>
      </c>
    </row>
    <row r="1049" spans="1:16">
      <c r="A1049" s="83" t="s">
        <v>667</v>
      </c>
      <c r="B1049">
        <v>4018</v>
      </c>
      <c r="D1049" s="8">
        <v>94.4</v>
      </c>
      <c r="E1049">
        <v>4580</v>
      </c>
      <c r="F1049">
        <v>576</v>
      </c>
      <c r="G1049">
        <v>2800</v>
      </c>
      <c r="H1049">
        <v>10.46</v>
      </c>
      <c r="I1049">
        <v>15.21</v>
      </c>
      <c r="J1049">
        <v>1120</v>
      </c>
      <c r="K1049">
        <v>426.6</v>
      </c>
      <c r="L1049">
        <v>10.7</v>
      </c>
      <c r="N1049" s="14">
        <f>B1048/B1049-1</f>
        <v>2.3892483822797406E-2</v>
      </c>
      <c r="O1049" s="14" t="e">
        <f>C1048/C1049-1</f>
        <v>#DIV/0!</v>
      </c>
      <c r="P1049" s="14">
        <f>D1048/D1049-1</f>
        <v>3.0720338983050821E-2</v>
      </c>
    </row>
    <row r="1050" spans="1:16">
      <c r="A1050" s="83" t="s">
        <v>666</v>
      </c>
      <c r="B1050">
        <v>4020</v>
      </c>
      <c r="D1050" s="8">
        <v>94.8</v>
      </c>
      <c r="E1050">
        <v>4520</v>
      </c>
      <c r="F1050">
        <v>552</v>
      </c>
      <c r="G1050">
        <v>2798</v>
      </c>
      <c r="H1050">
        <v>10.41</v>
      </c>
      <c r="I1050">
        <v>14.63</v>
      </c>
      <c r="J1050">
        <v>1109</v>
      </c>
      <c r="K1050">
        <v>415.1</v>
      </c>
      <c r="L1050">
        <v>10.61</v>
      </c>
      <c r="N1050" s="14">
        <f>B1049/B1050-1</f>
        <v>-4.9751243781093191E-4</v>
      </c>
      <c r="O1050" s="14" t="e">
        <f>C1049/C1050-1</f>
        <v>#DIV/0!</v>
      </c>
      <c r="P1050" s="14">
        <f>D1049/D1050-1</f>
        <v>-4.2194092827003704E-3</v>
      </c>
    </row>
    <row r="1051" spans="1:16">
      <c r="A1051" s="83" t="s">
        <v>665</v>
      </c>
      <c r="B1051">
        <v>3905</v>
      </c>
      <c r="D1051" s="8">
        <v>93.7</v>
      </c>
      <c r="E1051">
        <v>4430</v>
      </c>
      <c r="F1051">
        <v>533</v>
      </c>
      <c r="G1051">
        <v>2722</v>
      </c>
      <c r="H1051">
        <v>10.34</v>
      </c>
      <c r="I1051">
        <v>14.44</v>
      </c>
      <c r="J1051">
        <v>1096</v>
      </c>
      <c r="K1051">
        <v>410.9</v>
      </c>
      <c r="L1051">
        <v>10.66</v>
      </c>
      <c r="N1051" s="14">
        <f>B1050/B1051-1</f>
        <v>2.9449423815621101E-2</v>
      </c>
      <c r="O1051" s="14" t="e">
        <f>C1050/C1051-1</f>
        <v>#DIV/0!</v>
      </c>
      <c r="P1051" s="14">
        <f>D1050/D1051-1</f>
        <v>1.1739594450373536E-2</v>
      </c>
    </row>
    <row r="1052" spans="1:16">
      <c r="A1052" s="83" t="s">
        <v>664</v>
      </c>
      <c r="B1052">
        <v>3884</v>
      </c>
      <c r="D1052" s="8">
        <v>92.3</v>
      </c>
      <c r="E1052">
        <v>4420</v>
      </c>
      <c r="F1052">
        <v>534</v>
      </c>
      <c r="G1052">
        <v>2725</v>
      </c>
      <c r="H1052">
        <v>10.28</v>
      </c>
      <c r="I1052">
        <v>14.27</v>
      </c>
      <c r="J1052">
        <v>1089</v>
      </c>
      <c r="K1052">
        <v>409.4</v>
      </c>
      <c r="L1052">
        <v>10.64</v>
      </c>
      <c r="N1052" s="14">
        <f>B1051/B1052-1</f>
        <v>5.4067971163749284E-3</v>
      </c>
      <c r="O1052" s="14" t="e">
        <f>C1051/C1052-1</f>
        <v>#DIV/0!</v>
      </c>
      <c r="P1052" s="14">
        <f>D1051/D1052-1</f>
        <v>1.5167930660888507E-2</v>
      </c>
    </row>
    <row r="1053" spans="1:16">
      <c r="A1053" s="83" t="s">
        <v>663</v>
      </c>
      <c r="B1053">
        <v>3859</v>
      </c>
      <c r="D1053" s="8">
        <v>91</v>
      </c>
      <c r="E1053">
        <v>4440</v>
      </c>
      <c r="F1053">
        <v>546</v>
      </c>
      <c r="G1053">
        <v>2685</v>
      </c>
      <c r="H1053">
        <v>10.039999999999999</v>
      </c>
      <c r="I1053">
        <v>14.16</v>
      </c>
      <c r="J1053">
        <v>1074</v>
      </c>
      <c r="K1053">
        <v>409.2</v>
      </c>
      <c r="L1053">
        <v>10.71</v>
      </c>
      <c r="N1053" s="14">
        <f>B1052/B1053-1</f>
        <v>6.4783622700181898E-3</v>
      </c>
      <c r="O1053" s="14" t="e">
        <f>C1052/C1053-1</f>
        <v>#DIV/0!</v>
      </c>
      <c r="P1053" s="14">
        <f>D1052/D1053-1</f>
        <v>1.4285714285714235E-2</v>
      </c>
    </row>
    <row r="1054" spans="1:16">
      <c r="A1054" s="83" t="s">
        <v>662</v>
      </c>
      <c r="B1054">
        <v>3827</v>
      </c>
      <c r="D1054" s="8">
        <v>90.9</v>
      </c>
      <c r="E1054">
        <v>4450</v>
      </c>
      <c r="F1054">
        <v>558</v>
      </c>
      <c r="G1054">
        <v>2672</v>
      </c>
      <c r="H1054">
        <v>9.86</v>
      </c>
      <c r="I1054">
        <v>14.07</v>
      </c>
      <c r="J1054">
        <v>1062</v>
      </c>
      <c r="K1054">
        <v>406.4</v>
      </c>
      <c r="L1054">
        <v>10.74</v>
      </c>
      <c r="N1054" s="14">
        <f>B1053/B1054-1</f>
        <v>8.3616409720408402E-3</v>
      </c>
      <c r="O1054" s="14" t="e">
        <f>C1053/C1054-1</f>
        <v>#DIV/0!</v>
      </c>
      <c r="P1054" s="14">
        <f>D1053/D1054-1</f>
        <v>1.1001100110010764E-3</v>
      </c>
    </row>
    <row r="1055" spans="1:16">
      <c r="A1055" s="83" t="s">
        <v>661</v>
      </c>
      <c r="B1055">
        <v>3746</v>
      </c>
      <c r="D1055" s="8">
        <v>87.6</v>
      </c>
      <c r="E1055">
        <v>4360</v>
      </c>
      <c r="F1055">
        <v>557</v>
      </c>
      <c r="G1055">
        <v>2630</v>
      </c>
      <c r="H1055">
        <v>9.7799999999999994</v>
      </c>
      <c r="I1055">
        <v>14.24</v>
      </c>
      <c r="J1055">
        <v>1058</v>
      </c>
      <c r="K1055">
        <v>397.9</v>
      </c>
      <c r="L1055">
        <v>10.67</v>
      </c>
      <c r="N1055" s="14">
        <f>B1054/B1055-1</f>
        <v>2.1623064602242392E-2</v>
      </c>
      <c r="O1055" s="14" t="e">
        <f>C1054/C1055-1</f>
        <v>#DIV/0!</v>
      </c>
      <c r="P1055" s="14">
        <f>D1054/D1055-1</f>
        <v>3.7671232876712368E-2</v>
      </c>
    </row>
    <row r="1056" spans="1:16">
      <c r="A1056" s="83" t="s">
        <v>660</v>
      </c>
      <c r="B1056">
        <v>3642</v>
      </c>
      <c r="D1056" s="8">
        <v>85.7</v>
      </c>
      <c r="E1056">
        <v>4230</v>
      </c>
      <c r="F1056">
        <v>544</v>
      </c>
      <c r="G1056">
        <v>2578</v>
      </c>
      <c r="H1056">
        <v>9.6300000000000008</v>
      </c>
      <c r="I1056">
        <v>13.73</v>
      </c>
      <c r="J1056">
        <v>1035</v>
      </c>
      <c r="K1056">
        <v>396.2</v>
      </c>
      <c r="L1056">
        <v>10.69</v>
      </c>
      <c r="N1056" s="14">
        <f>B1055/B1056-1</f>
        <v>2.8555738605162029E-2</v>
      </c>
      <c r="O1056" s="14" t="e">
        <f>C1055/C1056-1</f>
        <v>#DIV/0!</v>
      </c>
      <c r="P1056" s="14">
        <f>D1055/D1056-1</f>
        <v>2.2170361726954413E-2</v>
      </c>
    </row>
    <row r="1057" spans="1:16">
      <c r="A1057" s="83" t="s">
        <v>659</v>
      </c>
      <c r="B1057">
        <v>3796</v>
      </c>
      <c r="D1057" s="8">
        <v>89.1</v>
      </c>
      <c r="E1057">
        <v>4340</v>
      </c>
      <c r="F1057">
        <v>572</v>
      </c>
      <c r="G1057">
        <v>2657</v>
      </c>
      <c r="H1057">
        <v>9.77</v>
      </c>
      <c r="I1057">
        <v>14.09</v>
      </c>
      <c r="J1057">
        <v>1050</v>
      </c>
      <c r="K1057">
        <v>397.6</v>
      </c>
      <c r="L1057">
        <v>10.85</v>
      </c>
      <c r="N1057" s="14">
        <f>B1056/B1057-1</f>
        <v>-4.0569020021074764E-2</v>
      </c>
      <c r="O1057" s="14" t="e">
        <f>C1056/C1057-1</f>
        <v>#DIV/0!</v>
      </c>
      <c r="P1057" s="14">
        <f>D1056/D1057-1</f>
        <v>-3.8159371492704763E-2</v>
      </c>
    </row>
    <row r="1058" spans="1:16">
      <c r="A1058" s="83" t="s">
        <v>658</v>
      </c>
      <c r="B1058">
        <v>3783</v>
      </c>
      <c r="D1058" s="8">
        <v>88.3</v>
      </c>
      <c r="E1058">
        <v>4370</v>
      </c>
      <c r="F1058">
        <v>570</v>
      </c>
      <c r="G1058">
        <v>2658</v>
      </c>
      <c r="H1058">
        <v>9.81</v>
      </c>
      <c r="I1058">
        <v>14.38</v>
      </c>
      <c r="J1058">
        <v>1053</v>
      </c>
      <c r="K1058">
        <v>383.1</v>
      </c>
      <c r="L1058">
        <v>10.69</v>
      </c>
      <c r="N1058" s="14">
        <f>B1057/B1058-1</f>
        <v>3.4364261168384758E-3</v>
      </c>
      <c r="O1058" s="14" t="e">
        <f>C1057/C1058-1</f>
        <v>#DIV/0!</v>
      </c>
      <c r="P1058" s="14">
        <f>D1057/D1058-1</f>
        <v>9.060022650056565E-3</v>
      </c>
    </row>
    <row r="1059" spans="1:16">
      <c r="A1059" s="83" t="s">
        <v>657</v>
      </c>
      <c r="B1059">
        <v>3656</v>
      </c>
      <c r="D1059" s="8">
        <v>84.8</v>
      </c>
      <c r="E1059">
        <v>4360</v>
      </c>
      <c r="F1059">
        <v>563</v>
      </c>
      <c r="G1059">
        <v>2575</v>
      </c>
      <c r="H1059">
        <v>9.82</v>
      </c>
      <c r="I1059">
        <v>14.16</v>
      </c>
      <c r="J1059">
        <v>1052</v>
      </c>
      <c r="K1059">
        <v>384.4</v>
      </c>
      <c r="L1059">
        <v>10.67</v>
      </c>
      <c r="N1059" s="14">
        <f>B1058/B1059-1</f>
        <v>3.4737417943107252E-2</v>
      </c>
      <c r="O1059" s="14" t="e">
        <f>C1058/C1059-1</f>
        <v>#DIV/0!</v>
      </c>
      <c r="P1059" s="14">
        <f>D1058/D1059-1</f>
        <v>4.1273584905660465E-2</v>
      </c>
    </row>
    <row r="1060" spans="1:16">
      <c r="A1060" s="83" t="s">
        <v>656</v>
      </c>
      <c r="B1060">
        <v>3453</v>
      </c>
      <c r="D1060" s="8">
        <v>80.400000000000006</v>
      </c>
      <c r="E1060">
        <v>4190</v>
      </c>
      <c r="F1060">
        <v>521</v>
      </c>
      <c r="G1060">
        <v>2483</v>
      </c>
      <c r="H1060">
        <v>9.52</v>
      </c>
      <c r="I1060">
        <v>13.7</v>
      </c>
      <c r="J1060">
        <v>1022</v>
      </c>
      <c r="K1060">
        <v>388.7</v>
      </c>
      <c r="L1060">
        <v>10.6</v>
      </c>
      <c r="N1060" s="14">
        <f>B1059/B1060-1</f>
        <v>5.8789458441934617E-2</v>
      </c>
      <c r="O1060" s="14" t="e">
        <f>C1059/C1060-1</f>
        <v>#DIV/0!</v>
      </c>
      <c r="P1060" s="14">
        <f>D1059/D1060-1</f>
        <v>5.4726368159203842E-2</v>
      </c>
    </row>
    <row r="1061" spans="1:16">
      <c r="A1061" s="83" t="s">
        <v>655</v>
      </c>
      <c r="B1061">
        <v>3517</v>
      </c>
      <c r="D1061" s="8">
        <v>82.1</v>
      </c>
      <c r="E1061">
        <v>4230</v>
      </c>
      <c r="F1061">
        <v>541</v>
      </c>
      <c r="G1061">
        <v>2551</v>
      </c>
      <c r="H1061">
        <v>9.7200000000000006</v>
      </c>
      <c r="I1061">
        <v>13.94</v>
      </c>
      <c r="J1061">
        <v>1039</v>
      </c>
      <c r="K1061">
        <v>371.7</v>
      </c>
      <c r="L1061">
        <v>10.23</v>
      </c>
      <c r="N1061" s="14">
        <f>B1060/B1061-1</f>
        <v>-1.8197327267557628E-2</v>
      </c>
      <c r="O1061" s="14" t="e">
        <f>C1060/C1061-1</f>
        <v>#DIV/0!</v>
      </c>
      <c r="P1061" s="14">
        <f>D1060/D1061-1</f>
        <v>-2.0706455542021773E-2</v>
      </c>
    </row>
    <row r="1062" spans="1:16">
      <c r="A1062" s="83" t="s">
        <v>654</v>
      </c>
      <c r="B1062">
        <v>3471</v>
      </c>
      <c r="D1062" s="8">
        <v>80.5</v>
      </c>
      <c r="E1062">
        <v>4110</v>
      </c>
      <c r="F1062">
        <v>531</v>
      </c>
      <c r="G1062">
        <v>2518</v>
      </c>
      <c r="H1062">
        <v>9.68</v>
      </c>
      <c r="I1062">
        <v>14.04</v>
      </c>
      <c r="J1062">
        <v>1038</v>
      </c>
      <c r="K1062">
        <v>373.6</v>
      </c>
      <c r="L1062">
        <v>10.18</v>
      </c>
      <c r="N1062" s="14">
        <f>B1061/B1062-1</f>
        <v>1.3252664938058212E-2</v>
      </c>
      <c r="O1062" s="14" t="e">
        <f>C1061/C1062-1</f>
        <v>#DIV/0!</v>
      </c>
      <c r="P1062" s="14">
        <f>D1061/D1062-1</f>
        <v>1.9875776397515477E-2</v>
      </c>
    </row>
    <row r="1063" spans="1:16">
      <c r="A1063" s="83" t="s">
        <v>653</v>
      </c>
      <c r="B1063">
        <v>3419</v>
      </c>
      <c r="D1063" s="8">
        <v>79.8</v>
      </c>
      <c r="E1063">
        <v>4040</v>
      </c>
      <c r="F1063">
        <v>514</v>
      </c>
      <c r="G1063">
        <v>2516</v>
      </c>
      <c r="H1063">
        <v>9.57</v>
      </c>
      <c r="I1063">
        <v>13.75</v>
      </c>
      <c r="J1063">
        <v>1030</v>
      </c>
      <c r="K1063">
        <v>369.7</v>
      </c>
      <c r="L1063">
        <v>10.27</v>
      </c>
      <c r="N1063" s="14">
        <f>B1062/B1063-1</f>
        <v>1.5209125475285079E-2</v>
      </c>
      <c r="O1063" s="14" t="e">
        <f>C1062/C1063-1</f>
        <v>#DIV/0!</v>
      </c>
      <c r="P1063" s="14">
        <f>D1062/D1063-1</f>
        <v>8.7719298245614308E-3</v>
      </c>
    </row>
    <row r="1064" spans="1:16">
      <c r="A1064" s="83" t="s">
        <v>652</v>
      </c>
      <c r="B1064">
        <v>3325</v>
      </c>
      <c r="D1064" s="8">
        <v>78.3</v>
      </c>
      <c r="E1064">
        <v>3990</v>
      </c>
      <c r="F1064">
        <v>486</v>
      </c>
      <c r="G1064">
        <v>2448</v>
      </c>
      <c r="H1064">
        <v>9.33</v>
      </c>
      <c r="I1064">
        <v>13.09</v>
      </c>
      <c r="J1064">
        <v>999</v>
      </c>
      <c r="K1064">
        <v>380.8</v>
      </c>
      <c r="L1064">
        <v>10.67</v>
      </c>
      <c r="N1064" s="14">
        <f>B1063/B1064-1</f>
        <v>2.8270676691729335E-2</v>
      </c>
      <c r="O1064" s="14" t="e">
        <f>C1063/C1064-1</f>
        <v>#DIV/0!</v>
      </c>
      <c r="P1064" s="14">
        <f>D1063/D1064-1</f>
        <v>1.9157088122605304E-2</v>
      </c>
    </row>
    <row r="1065" spans="1:16">
      <c r="A1065" s="83" t="s">
        <v>651</v>
      </c>
      <c r="B1065">
        <v>3579</v>
      </c>
      <c r="D1065" s="8">
        <v>83.9</v>
      </c>
      <c r="E1065">
        <v>4200</v>
      </c>
      <c r="F1065">
        <v>525</v>
      </c>
      <c r="G1065">
        <v>2582</v>
      </c>
      <c r="H1065">
        <v>9.6300000000000008</v>
      </c>
      <c r="I1065">
        <v>13.92</v>
      </c>
      <c r="J1065">
        <v>1034</v>
      </c>
      <c r="K1065">
        <v>382</v>
      </c>
      <c r="L1065">
        <v>10.79</v>
      </c>
      <c r="N1065" s="14">
        <f>B1064/B1065-1</f>
        <v>-7.096954456552107E-2</v>
      </c>
      <c r="O1065" s="14" t="e">
        <f>C1064/C1065-1</f>
        <v>#DIV/0!</v>
      </c>
      <c r="P1065" s="14">
        <f>D1064/D1065-1</f>
        <v>-6.6746126340882062E-2</v>
      </c>
    </row>
    <row r="1066" spans="1:16">
      <c r="A1066" s="83" t="s">
        <v>650</v>
      </c>
      <c r="B1066">
        <v>3508</v>
      </c>
      <c r="D1066" s="8">
        <v>82.3</v>
      </c>
      <c r="E1066">
        <v>4100</v>
      </c>
      <c r="F1066">
        <v>526</v>
      </c>
      <c r="G1066">
        <v>2547</v>
      </c>
      <c r="H1066">
        <v>9.44</v>
      </c>
      <c r="I1066">
        <v>13.58</v>
      </c>
      <c r="J1066">
        <v>1015</v>
      </c>
      <c r="K1066">
        <v>375.1</v>
      </c>
      <c r="L1066">
        <v>10.68</v>
      </c>
      <c r="N1066" s="14">
        <f>B1065/B1066-1</f>
        <v>2.0239452679589487E-2</v>
      </c>
      <c r="O1066" s="14" t="e">
        <f>C1065/C1066-1</f>
        <v>#DIV/0!</v>
      </c>
      <c r="P1066" s="14">
        <f>D1065/D1066-1</f>
        <v>1.9441069258809396E-2</v>
      </c>
    </row>
    <row r="1067" spans="1:16">
      <c r="A1067" s="83" t="s">
        <v>649</v>
      </c>
      <c r="B1067">
        <v>3608</v>
      </c>
      <c r="D1067" s="8">
        <v>84.7</v>
      </c>
      <c r="E1067">
        <v>4170</v>
      </c>
      <c r="F1067">
        <v>556</v>
      </c>
      <c r="G1067">
        <v>2615</v>
      </c>
      <c r="H1067">
        <v>9.5</v>
      </c>
      <c r="I1067">
        <v>13.62</v>
      </c>
      <c r="J1067">
        <v>1021</v>
      </c>
      <c r="K1067">
        <v>377.2</v>
      </c>
      <c r="L1067">
        <v>10.92</v>
      </c>
      <c r="N1067" s="14">
        <f>B1066/B1067-1</f>
        <v>-2.7716186252771613E-2</v>
      </c>
      <c r="O1067" s="14" t="e">
        <f>C1066/C1067-1</f>
        <v>#DIV/0!</v>
      </c>
      <c r="P1067" s="14">
        <f>D1066/D1067-1</f>
        <v>-2.833530106257387E-2</v>
      </c>
    </row>
    <row r="1068" spans="1:16">
      <c r="A1068" s="83" t="s">
        <v>648</v>
      </c>
      <c r="B1068">
        <v>3485</v>
      </c>
      <c r="D1068" s="8">
        <v>81.900000000000006</v>
      </c>
      <c r="E1068">
        <v>4060</v>
      </c>
      <c r="F1068">
        <v>524</v>
      </c>
      <c r="G1068">
        <v>2557</v>
      </c>
      <c r="H1068">
        <v>9.42</v>
      </c>
      <c r="I1068">
        <v>13.41</v>
      </c>
      <c r="J1068">
        <v>1008</v>
      </c>
      <c r="K1068">
        <v>375.6</v>
      </c>
      <c r="L1068">
        <v>10.99</v>
      </c>
      <c r="N1068" s="14">
        <f>B1067/B1068-1</f>
        <v>3.529411764705892E-2</v>
      </c>
      <c r="O1068" s="14" t="e">
        <f>C1067/C1068-1</f>
        <v>#DIV/0!</v>
      </c>
      <c r="P1068" s="14">
        <f>D1067/D1068-1</f>
        <v>3.4188034188034067E-2</v>
      </c>
    </row>
    <row r="1069" spans="1:16">
      <c r="A1069" s="83" t="s">
        <v>647</v>
      </c>
      <c r="B1069">
        <v>3549</v>
      </c>
      <c r="D1069" s="8">
        <v>83.3</v>
      </c>
      <c r="E1069">
        <v>4040</v>
      </c>
      <c r="F1069">
        <v>512</v>
      </c>
      <c r="G1069">
        <v>2594</v>
      </c>
      <c r="H1069">
        <v>9.39</v>
      </c>
      <c r="I1069">
        <v>13.15</v>
      </c>
      <c r="J1069">
        <v>997</v>
      </c>
      <c r="K1069">
        <v>363.2</v>
      </c>
      <c r="L1069">
        <v>10.72</v>
      </c>
      <c r="N1069" s="14">
        <f>B1068/B1069-1</f>
        <v>-1.8033248802479585E-2</v>
      </c>
      <c r="O1069" s="14" t="e">
        <f>C1068/C1069-1</f>
        <v>#DIV/0!</v>
      </c>
      <c r="P1069" s="14">
        <f>D1068/D1069-1</f>
        <v>-1.6806722689075571E-2</v>
      </c>
    </row>
    <row r="1070" spans="1:16">
      <c r="A1070" s="83" t="s">
        <v>646</v>
      </c>
      <c r="B1070">
        <v>3444</v>
      </c>
      <c r="D1070" s="8">
        <v>81.400000000000006</v>
      </c>
      <c r="E1070">
        <v>3930</v>
      </c>
      <c r="F1070">
        <v>473</v>
      </c>
      <c r="G1070">
        <v>2549</v>
      </c>
      <c r="H1070">
        <v>9.32</v>
      </c>
      <c r="I1070">
        <v>12.52</v>
      </c>
      <c r="J1070">
        <v>991</v>
      </c>
      <c r="K1070">
        <v>363.6</v>
      </c>
      <c r="L1070">
        <v>10.38</v>
      </c>
      <c r="N1070" s="14">
        <f>B1069/B1070-1</f>
        <v>3.0487804878048808E-2</v>
      </c>
      <c r="O1070" s="14" t="e">
        <f>C1069/C1070-1</f>
        <v>#DIV/0!</v>
      </c>
      <c r="P1070" s="14">
        <f>D1069/D1070-1</f>
        <v>2.3341523341523285E-2</v>
      </c>
    </row>
    <row r="1071" spans="1:16">
      <c r="A1071" s="83" t="s">
        <v>645</v>
      </c>
      <c r="B1071">
        <v>3332</v>
      </c>
      <c r="D1071" s="8">
        <v>78.2</v>
      </c>
      <c r="E1071">
        <v>3840</v>
      </c>
      <c r="F1071">
        <v>460</v>
      </c>
      <c r="G1071">
        <v>2460</v>
      </c>
      <c r="H1071">
        <v>9.17</v>
      </c>
      <c r="I1071">
        <v>12.08</v>
      </c>
      <c r="J1071">
        <v>976</v>
      </c>
      <c r="K1071">
        <v>356.6</v>
      </c>
      <c r="L1071">
        <v>10.14</v>
      </c>
      <c r="N1071" s="14">
        <f>B1070/B1071-1</f>
        <v>3.3613445378151363E-2</v>
      </c>
      <c r="O1071" s="14" t="e">
        <f>C1070/C1071-1</f>
        <v>#DIV/0!</v>
      </c>
      <c r="P1071" s="14">
        <f>D1070/D1071-1</f>
        <v>4.0920716112532007E-2</v>
      </c>
    </row>
    <row r="1072" spans="1:16">
      <c r="A1072" s="83" t="s">
        <v>644</v>
      </c>
      <c r="B1072">
        <v>3439</v>
      </c>
      <c r="D1072" s="8">
        <v>80.3</v>
      </c>
      <c r="E1072">
        <v>3850</v>
      </c>
      <c r="F1072">
        <v>459</v>
      </c>
      <c r="G1072">
        <v>2480</v>
      </c>
      <c r="H1072">
        <v>9.15</v>
      </c>
      <c r="I1072">
        <v>12.63</v>
      </c>
      <c r="J1072">
        <v>980</v>
      </c>
      <c r="K1072">
        <v>348</v>
      </c>
      <c r="L1072">
        <v>9.93</v>
      </c>
      <c r="N1072" s="14">
        <f>B1071/B1072-1</f>
        <v>-3.1113695841814448E-2</v>
      </c>
      <c r="O1072" s="14" t="e">
        <f>C1071/C1072-1</f>
        <v>#DIV/0!</v>
      </c>
      <c r="P1072" s="14">
        <f>D1071/D1072-1</f>
        <v>-2.6151930261519185E-2</v>
      </c>
    </row>
    <row r="1073" spans="1:16">
      <c r="A1073" s="83" t="s">
        <v>643</v>
      </c>
      <c r="B1073">
        <v>3357</v>
      </c>
      <c r="D1073" s="8">
        <v>77.900000000000006</v>
      </c>
      <c r="E1073">
        <v>3730</v>
      </c>
      <c r="F1073">
        <v>454</v>
      </c>
      <c r="G1073">
        <v>2442</v>
      </c>
      <c r="H1073">
        <v>9.2899999999999991</v>
      </c>
      <c r="I1073">
        <v>12.77</v>
      </c>
      <c r="J1073">
        <v>999</v>
      </c>
      <c r="K1073">
        <v>362.8</v>
      </c>
      <c r="L1073">
        <v>10.14</v>
      </c>
      <c r="N1073" s="14">
        <f>B1072/B1073-1</f>
        <v>2.442657134346149E-2</v>
      </c>
      <c r="O1073" s="14" t="e">
        <f>C1072/C1073-1</f>
        <v>#DIV/0!</v>
      </c>
      <c r="P1073" s="14">
        <f>D1072/D1073-1</f>
        <v>3.080872913992283E-2</v>
      </c>
    </row>
    <row r="1074" spans="1:16">
      <c r="A1074" s="83" t="s">
        <v>642</v>
      </c>
      <c r="B1074">
        <v>3367</v>
      </c>
      <c r="D1074" s="8">
        <v>78.599999999999994</v>
      </c>
      <c r="E1074">
        <v>3720</v>
      </c>
      <c r="F1074">
        <v>454</v>
      </c>
      <c r="G1074">
        <v>2459</v>
      </c>
      <c r="H1074">
        <v>9.19</v>
      </c>
      <c r="I1074">
        <v>12.59</v>
      </c>
      <c r="J1074">
        <v>993</v>
      </c>
      <c r="K1074">
        <v>347.3</v>
      </c>
      <c r="L1074">
        <v>9.92</v>
      </c>
      <c r="N1074" s="14">
        <f>B1073/B1074-1</f>
        <v>-2.9700029700029384E-3</v>
      </c>
      <c r="O1074" s="14" t="e">
        <f>C1073/C1074-1</f>
        <v>#DIV/0!</v>
      </c>
      <c r="P1074" s="14">
        <f>D1073/D1074-1</f>
        <v>-8.9058524173026843E-3</v>
      </c>
    </row>
    <row r="1075" spans="1:16">
      <c r="A1075" s="83" t="s">
        <v>641</v>
      </c>
      <c r="B1075">
        <v>3317</v>
      </c>
      <c r="D1075" s="8">
        <v>78</v>
      </c>
      <c r="E1075">
        <v>3610</v>
      </c>
      <c r="F1075">
        <v>443</v>
      </c>
      <c r="G1075">
        <v>2478</v>
      </c>
      <c r="H1075">
        <v>9.1</v>
      </c>
      <c r="I1075">
        <v>12.82</v>
      </c>
      <c r="J1075">
        <v>996</v>
      </c>
      <c r="K1075">
        <v>345.6</v>
      </c>
      <c r="L1075">
        <v>9.85</v>
      </c>
      <c r="N1075" s="14">
        <f>B1074/B1075-1</f>
        <v>1.5073861923424747E-2</v>
      </c>
      <c r="O1075" s="14" t="e">
        <f>C1074/C1075-1</f>
        <v>#DIV/0!</v>
      </c>
      <c r="P1075" s="14">
        <f>D1074/D1075-1</f>
        <v>7.692307692307665E-3</v>
      </c>
    </row>
    <row r="1076" spans="1:16">
      <c r="A1076" s="83" t="s">
        <v>640</v>
      </c>
      <c r="B1076">
        <v>3240</v>
      </c>
      <c r="D1076" s="8">
        <v>76.3</v>
      </c>
      <c r="E1076">
        <v>3550</v>
      </c>
      <c r="F1076">
        <v>431</v>
      </c>
      <c r="G1076">
        <v>2408</v>
      </c>
      <c r="H1076">
        <v>9.07</v>
      </c>
      <c r="I1076">
        <v>12.3</v>
      </c>
      <c r="J1076">
        <v>986</v>
      </c>
      <c r="K1076">
        <v>350.8</v>
      </c>
      <c r="L1076">
        <v>9.82</v>
      </c>
      <c r="N1076" s="14">
        <f>B1075/B1076-1</f>
        <v>2.3765432098765471E-2</v>
      </c>
      <c r="O1076" s="14" t="e">
        <f>C1075/C1076-1</f>
        <v>#DIV/0!</v>
      </c>
      <c r="P1076" s="14">
        <f>D1075/D1076-1</f>
        <v>2.2280471821756187E-2</v>
      </c>
    </row>
    <row r="1077" spans="1:16">
      <c r="A1077" s="83" t="s">
        <v>639</v>
      </c>
      <c r="B1077">
        <v>3225</v>
      </c>
      <c r="D1077" s="8">
        <v>76.099999999999994</v>
      </c>
      <c r="E1077">
        <v>3500</v>
      </c>
      <c r="F1077">
        <v>422</v>
      </c>
      <c r="G1077">
        <v>2453</v>
      </c>
      <c r="H1077">
        <v>8.99</v>
      </c>
      <c r="I1077">
        <v>12.04</v>
      </c>
      <c r="J1077">
        <v>976</v>
      </c>
      <c r="K1077">
        <v>345.2</v>
      </c>
      <c r="L1077">
        <v>9.6999999999999993</v>
      </c>
      <c r="N1077" s="14">
        <f>B1076/B1077-1</f>
        <v>4.6511627906977715E-3</v>
      </c>
      <c r="O1077" s="14" t="e">
        <f>C1076/C1077-1</f>
        <v>#DIV/0!</v>
      </c>
      <c r="P1077" s="14">
        <f>D1076/D1077-1</f>
        <v>2.6281208935612366E-3</v>
      </c>
    </row>
    <row r="1078" spans="1:16">
      <c r="A1078" s="83" t="s">
        <v>638</v>
      </c>
      <c r="B1078">
        <v>3239</v>
      </c>
      <c r="D1078" s="8">
        <v>75.5</v>
      </c>
      <c r="E1078">
        <v>3530</v>
      </c>
      <c r="F1078">
        <v>433</v>
      </c>
      <c r="G1078">
        <v>2515</v>
      </c>
      <c r="H1078">
        <v>9.1999999999999993</v>
      </c>
      <c r="I1078">
        <v>12.23</v>
      </c>
      <c r="J1078">
        <v>996</v>
      </c>
      <c r="K1078">
        <v>357.4</v>
      </c>
      <c r="L1078">
        <v>9.9</v>
      </c>
      <c r="N1078" s="14">
        <f>B1077/B1078-1</f>
        <v>-4.3223217042297479E-3</v>
      </c>
      <c r="O1078" s="14" t="e">
        <f>C1077/C1078-1</f>
        <v>#DIV/0!</v>
      </c>
      <c r="P1078" s="14">
        <f>D1077/D1078-1</f>
        <v>7.9470198675495318E-3</v>
      </c>
    </row>
    <row r="1079" spans="1:16">
      <c r="A1079" s="83" t="s">
        <v>637</v>
      </c>
      <c r="B1079">
        <v>3169</v>
      </c>
      <c r="D1079" s="8">
        <v>73.2</v>
      </c>
      <c r="E1079">
        <v>3530</v>
      </c>
      <c r="F1079">
        <v>425</v>
      </c>
      <c r="G1079">
        <v>2440</v>
      </c>
      <c r="H1079">
        <v>9.1199999999999992</v>
      </c>
      <c r="I1079">
        <v>12.28</v>
      </c>
      <c r="J1079">
        <v>989</v>
      </c>
      <c r="K1079">
        <v>356.9</v>
      </c>
      <c r="L1079">
        <v>9.68</v>
      </c>
      <c r="N1079" s="14">
        <f>B1078/B1079-1</f>
        <v>2.2088987062164778E-2</v>
      </c>
      <c r="O1079" s="14" t="e">
        <f>C1078/C1079-1</f>
        <v>#DIV/0!</v>
      </c>
      <c r="P1079" s="14">
        <f>D1078/D1079-1</f>
        <v>3.1420765027322384E-2</v>
      </c>
    </row>
    <row r="1080" spans="1:16">
      <c r="A1080" s="83" t="s">
        <v>636</v>
      </c>
      <c r="B1080">
        <v>3127</v>
      </c>
      <c r="D1080" s="8">
        <v>72.099999999999994</v>
      </c>
      <c r="E1080">
        <v>3510</v>
      </c>
      <c r="F1080">
        <v>429</v>
      </c>
      <c r="G1080">
        <v>2422</v>
      </c>
      <c r="H1080">
        <v>9.06</v>
      </c>
      <c r="I1080">
        <v>11.98</v>
      </c>
      <c r="J1080">
        <v>988</v>
      </c>
      <c r="K1080">
        <v>363.8</v>
      </c>
      <c r="L1080">
        <v>10</v>
      </c>
      <c r="N1080" s="14">
        <f>B1079/B1080-1</f>
        <v>1.3431403901503103E-2</v>
      </c>
      <c r="O1080" s="14" t="e">
        <f>C1079/C1080-1</f>
        <v>#DIV/0!</v>
      </c>
      <c r="P1080" s="14">
        <f>D1079/D1080-1</f>
        <v>1.5256588072122268E-2</v>
      </c>
    </row>
    <row r="1081" spans="1:16">
      <c r="A1081" s="83" t="s">
        <v>635</v>
      </c>
      <c r="B1081">
        <v>2983</v>
      </c>
      <c r="D1081" s="8">
        <v>68.8</v>
      </c>
      <c r="E1081">
        <v>3400</v>
      </c>
      <c r="F1081">
        <v>404</v>
      </c>
      <c r="G1081">
        <v>2330</v>
      </c>
      <c r="H1081">
        <v>8.85</v>
      </c>
      <c r="I1081">
        <v>11.97</v>
      </c>
      <c r="J1081">
        <v>964</v>
      </c>
      <c r="K1081">
        <v>365</v>
      </c>
      <c r="L1081">
        <v>9.9700000000000006</v>
      </c>
      <c r="N1081" s="14">
        <f>B1080/B1081-1</f>
        <v>4.8273550117331476E-2</v>
      </c>
      <c r="O1081" s="14" t="e">
        <f>C1080/C1081-1</f>
        <v>#DIV/0!</v>
      </c>
      <c r="P1081" s="14">
        <f>D1080/D1081-1</f>
        <v>4.7965116279069742E-2</v>
      </c>
    </row>
    <row r="1082" spans="1:16">
      <c r="A1082" s="83" t="s">
        <v>634</v>
      </c>
      <c r="B1082">
        <v>2823</v>
      </c>
      <c r="D1082" s="8">
        <v>65.599999999999994</v>
      </c>
      <c r="E1082">
        <v>3290</v>
      </c>
      <c r="F1082">
        <v>383</v>
      </c>
      <c r="G1082">
        <v>2247</v>
      </c>
      <c r="H1082">
        <v>8.6</v>
      </c>
      <c r="I1082">
        <v>11.31</v>
      </c>
      <c r="J1082">
        <v>933</v>
      </c>
      <c r="K1082">
        <v>368.8</v>
      </c>
      <c r="L1082">
        <v>10.02</v>
      </c>
      <c r="N1082" s="14">
        <f>B1081/B1082-1</f>
        <v>5.667729365922769E-2</v>
      </c>
      <c r="O1082" s="14" t="e">
        <f>C1081/C1082-1</f>
        <v>#DIV/0!</v>
      </c>
      <c r="P1082" s="14">
        <f>D1081/D1082-1</f>
        <v>4.8780487804878092E-2</v>
      </c>
    </row>
    <row r="1083" spans="1:16">
      <c r="A1083" s="83" t="s">
        <v>633</v>
      </c>
      <c r="B1083">
        <v>2989</v>
      </c>
      <c r="D1083" s="8">
        <v>69.099999999999994</v>
      </c>
      <c r="E1083">
        <v>3330</v>
      </c>
      <c r="F1083">
        <v>399</v>
      </c>
      <c r="G1083">
        <v>2349</v>
      </c>
      <c r="H1083">
        <v>8.68</v>
      </c>
      <c r="I1083">
        <v>11.55</v>
      </c>
      <c r="J1083">
        <v>944</v>
      </c>
      <c r="K1083">
        <v>354.8</v>
      </c>
      <c r="L1083">
        <v>9.83</v>
      </c>
      <c r="N1083" s="14">
        <f>B1082/B1083-1</f>
        <v>-5.5536968885914972E-2</v>
      </c>
      <c r="O1083" s="14" t="e">
        <f>C1082/C1083-1</f>
        <v>#DIV/0!</v>
      </c>
      <c r="P1083" s="14">
        <f>D1082/D1083-1</f>
        <v>-5.0651230101302458E-2</v>
      </c>
    </row>
    <row r="1084" spans="1:16">
      <c r="A1084" s="83" t="s">
        <v>632</v>
      </c>
      <c r="B1084">
        <v>2957</v>
      </c>
      <c r="D1084" s="8">
        <v>67.900000000000006</v>
      </c>
      <c r="E1084">
        <v>3260</v>
      </c>
      <c r="F1084">
        <v>390</v>
      </c>
      <c r="G1084">
        <v>2314</v>
      </c>
      <c r="H1084">
        <v>8.61</v>
      </c>
      <c r="I1084">
        <v>11.44</v>
      </c>
      <c r="J1084">
        <v>933</v>
      </c>
      <c r="K1084">
        <v>348.7</v>
      </c>
      <c r="L1084">
        <v>9.76</v>
      </c>
      <c r="N1084" s="14">
        <f>B1083/B1084-1</f>
        <v>1.0821778829895212E-2</v>
      </c>
      <c r="O1084" s="14" t="e">
        <f>C1083/C1084-1</f>
        <v>#DIV/0!</v>
      </c>
      <c r="P1084" s="14">
        <f>D1083/D1084-1</f>
        <v>1.767304860088359E-2</v>
      </c>
    </row>
    <row r="1085" spans="1:16">
      <c r="A1085" s="83" t="s">
        <v>631</v>
      </c>
      <c r="B1085">
        <v>2986</v>
      </c>
      <c r="D1085" s="8">
        <v>68.2</v>
      </c>
      <c r="E1085">
        <v>3230</v>
      </c>
      <c r="F1085">
        <v>397</v>
      </c>
      <c r="G1085">
        <v>2322</v>
      </c>
      <c r="H1085">
        <v>8.57</v>
      </c>
      <c r="I1085">
        <v>11.37</v>
      </c>
      <c r="J1085">
        <v>928</v>
      </c>
      <c r="K1085">
        <v>341</v>
      </c>
      <c r="L1085">
        <v>9.76</v>
      </c>
      <c r="N1085" s="14">
        <f>B1084/B1085-1</f>
        <v>-9.7119892833221755E-3</v>
      </c>
      <c r="O1085" s="14" t="e">
        <f>C1084/C1085-1</f>
        <v>#DIV/0!</v>
      </c>
      <c r="P1085" s="14">
        <f>D1084/D1085-1</f>
        <v>-4.3988269794721369E-3</v>
      </c>
    </row>
    <row r="1086" spans="1:16">
      <c r="A1086" s="83" t="s">
        <v>630</v>
      </c>
      <c r="B1086">
        <v>2838</v>
      </c>
      <c r="D1086" s="8">
        <v>64.900000000000006</v>
      </c>
      <c r="E1086">
        <v>3140</v>
      </c>
      <c r="F1086">
        <v>378</v>
      </c>
      <c r="G1086">
        <v>2272</v>
      </c>
      <c r="H1086">
        <v>8.31</v>
      </c>
      <c r="I1086">
        <v>10.83</v>
      </c>
      <c r="J1086">
        <v>898</v>
      </c>
      <c r="K1086">
        <v>333.4</v>
      </c>
      <c r="L1086">
        <v>9.7100000000000009</v>
      </c>
      <c r="N1086" s="14">
        <f>B1085/B1086-1</f>
        <v>5.2149400986610361E-2</v>
      </c>
      <c r="O1086" s="14" t="e">
        <f>C1085/C1086-1</f>
        <v>#DIV/0!</v>
      </c>
      <c r="P1086" s="14">
        <f>D1085/D1086-1</f>
        <v>5.0847457627118509E-2</v>
      </c>
    </row>
    <row r="1087" spans="1:16">
      <c r="A1087" s="83" t="s">
        <v>629</v>
      </c>
      <c r="B1087">
        <v>2900</v>
      </c>
      <c r="D1087" s="8">
        <v>65.3</v>
      </c>
      <c r="E1087">
        <v>3060</v>
      </c>
      <c r="F1087">
        <v>374</v>
      </c>
      <c r="G1087">
        <v>2324</v>
      </c>
      <c r="H1087">
        <v>8.31</v>
      </c>
      <c r="I1087">
        <v>10.84</v>
      </c>
      <c r="J1087">
        <v>890</v>
      </c>
      <c r="K1087">
        <v>327.2</v>
      </c>
      <c r="L1087">
        <v>9.67</v>
      </c>
      <c r="N1087" s="14">
        <f>B1086/B1087-1</f>
        <v>-2.137931034482754E-2</v>
      </c>
      <c r="O1087" s="14" t="e">
        <f>C1086/C1087-1</f>
        <v>#DIV/0!</v>
      </c>
      <c r="P1087" s="14">
        <f>D1086/D1087-1</f>
        <v>-6.1255742725879747E-3</v>
      </c>
    </row>
    <row r="1088" spans="1:16">
      <c r="A1088" s="83" t="s">
        <v>628</v>
      </c>
      <c r="B1088">
        <v>2734</v>
      </c>
      <c r="D1088" s="8">
        <v>61.9</v>
      </c>
      <c r="E1088">
        <v>2990</v>
      </c>
      <c r="F1088">
        <v>359</v>
      </c>
      <c r="G1088">
        <v>2247</v>
      </c>
      <c r="H1088">
        <v>8.1999999999999993</v>
      </c>
      <c r="I1088">
        <v>10.26</v>
      </c>
      <c r="J1088">
        <v>869</v>
      </c>
      <c r="K1088">
        <v>328.2</v>
      </c>
      <c r="L1088">
        <v>9.81</v>
      </c>
      <c r="N1088" s="14">
        <f>B1087/B1088-1</f>
        <v>6.0716898317483503E-2</v>
      </c>
      <c r="O1088" s="14" t="e">
        <f>C1087/C1088-1</f>
        <v>#DIV/0!</v>
      </c>
      <c r="P1088" s="14">
        <f>D1087/D1088-1</f>
        <v>5.4927302100161501E-2</v>
      </c>
    </row>
    <row r="1089" spans="1:16">
      <c r="A1089" s="83" t="s">
        <v>627</v>
      </c>
      <c r="B1089">
        <v>2654</v>
      </c>
      <c r="D1089" s="8">
        <v>60.6</v>
      </c>
      <c r="E1089">
        <v>2890</v>
      </c>
      <c r="F1089">
        <v>346</v>
      </c>
      <c r="G1089">
        <v>2223</v>
      </c>
      <c r="H1089">
        <v>8.24</v>
      </c>
      <c r="I1089">
        <v>10.51</v>
      </c>
      <c r="J1089">
        <v>877</v>
      </c>
      <c r="K1089">
        <v>325.7</v>
      </c>
      <c r="L1089">
        <v>9.76</v>
      </c>
      <c r="N1089" s="14">
        <f>B1088/B1089-1</f>
        <v>3.0143180105501211E-2</v>
      </c>
      <c r="O1089" s="14" t="e">
        <f>C1088/C1089-1</f>
        <v>#DIV/0!</v>
      </c>
      <c r="P1089" s="14">
        <f>D1088/D1089-1</f>
        <v>2.1452145214521323E-2</v>
      </c>
    </row>
    <row r="1090" spans="1:16">
      <c r="A1090" s="83" t="s">
        <v>626</v>
      </c>
      <c r="B1090">
        <v>2521</v>
      </c>
      <c r="D1090" s="8">
        <v>56.9</v>
      </c>
      <c r="E1090">
        <v>2800</v>
      </c>
      <c r="F1090">
        <v>339</v>
      </c>
      <c r="G1090">
        <v>2132</v>
      </c>
      <c r="H1090">
        <v>8.15</v>
      </c>
      <c r="I1090">
        <v>10.47</v>
      </c>
      <c r="J1090">
        <v>864</v>
      </c>
      <c r="K1090">
        <v>331.9</v>
      </c>
      <c r="L1090">
        <v>9.89</v>
      </c>
      <c r="N1090" s="14">
        <f>B1089/B1090-1</f>
        <v>5.2756842522808434E-2</v>
      </c>
      <c r="O1090" s="14" t="e">
        <f>C1089/C1090-1</f>
        <v>#DIV/0!</v>
      </c>
      <c r="P1090" s="14">
        <f>D1089/D1090-1</f>
        <v>6.5026362038664409E-2</v>
      </c>
    </row>
    <row r="1091" spans="1:16">
      <c r="A1091" s="83" t="s">
        <v>625</v>
      </c>
      <c r="B1091">
        <v>2715</v>
      </c>
      <c r="D1091" s="8">
        <v>60.5</v>
      </c>
      <c r="E1091">
        <v>2910</v>
      </c>
      <c r="F1091">
        <v>354</v>
      </c>
      <c r="G1091">
        <v>2249</v>
      </c>
      <c r="H1091">
        <v>8.43</v>
      </c>
      <c r="I1091">
        <v>10.94</v>
      </c>
      <c r="J1091">
        <v>887</v>
      </c>
      <c r="K1091">
        <v>326.2</v>
      </c>
      <c r="L1091">
        <v>9.9700000000000006</v>
      </c>
      <c r="N1091" s="14">
        <f>B1090/B1091-1</f>
        <v>-7.1454880294659295E-2</v>
      </c>
      <c r="O1091" s="14" t="e">
        <f>C1090/C1091-1</f>
        <v>#DIV/0!</v>
      </c>
      <c r="P1091" s="14">
        <f>D1090/D1091-1</f>
        <v>-5.9504132231404938E-2</v>
      </c>
    </row>
    <row r="1092" spans="1:16">
      <c r="A1092" s="83" t="s">
        <v>624</v>
      </c>
      <c r="B1092">
        <v>2403</v>
      </c>
      <c r="D1092" s="8">
        <v>52.6</v>
      </c>
      <c r="E1092">
        <v>2750</v>
      </c>
      <c r="F1092">
        <v>337</v>
      </c>
      <c r="G1092">
        <v>2080</v>
      </c>
      <c r="H1092">
        <v>7.86</v>
      </c>
      <c r="I1092">
        <v>10.29</v>
      </c>
      <c r="J1092">
        <v>833</v>
      </c>
      <c r="K1092">
        <v>336.5</v>
      </c>
      <c r="L1092">
        <v>10.07</v>
      </c>
      <c r="N1092" s="14">
        <f>B1091/B1092-1</f>
        <v>0.12983770287141083</v>
      </c>
      <c r="O1092" s="14" t="e">
        <f>C1091/C1092-1</f>
        <v>#DIV/0!</v>
      </c>
      <c r="P1092" s="14">
        <f>D1091/D1092-1</f>
        <v>0.15019011406844096</v>
      </c>
    </row>
    <row r="1093" spans="1:16">
      <c r="A1093" s="83" t="s">
        <v>623</v>
      </c>
      <c r="B1093">
        <v>2432</v>
      </c>
      <c r="D1093" s="8">
        <v>54.6</v>
      </c>
      <c r="E1093">
        <v>2760</v>
      </c>
      <c r="F1093">
        <v>330</v>
      </c>
      <c r="G1093">
        <v>1992</v>
      </c>
      <c r="H1093">
        <v>7.67</v>
      </c>
      <c r="I1093">
        <v>9.8699999999999992</v>
      </c>
      <c r="J1093">
        <v>821</v>
      </c>
      <c r="K1093">
        <v>350.6</v>
      </c>
      <c r="L1093">
        <v>10.24</v>
      </c>
      <c r="N1093" s="14">
        <f>B1092/B1093-1</f>
        <v>-1.1924342105263164E-2</v>
      </c>
      <c r="O1093" s="14" t="e">
        <f>C1092/C1093-1</f>
        <v>#DIV/0!</v>
      </c>
      <c r="P1093" s="14">
        <f>D1092/D1093-1</f>
        <v>-3.6630036630036611E-2</v>
      </c>
    </row>
    <row r="1094" spans="1:16">
      <c r="A1094" s="83" t="s">
        <v>622</v>
      </c>
      <c r="B1094">
        <v>2547</v>
      </c>
      <c r="D1094" s="8">
        <v>58</v>
      </c>
      <c r="E1094">
        <v>2840</v>
      </c>
      <c r="F1094">
        <v>339</v>
      </c>
      <c r="G1094">
        <v>2141</v>
      </c>
      <c r="H1094">
        <v>7.87</v>
      </c>
      <c r="I1094">
        <v>10.11</v>
      </c>
      <c r="J1094">
        <v>839</v>
      </c>
      <c r="K1094">
        <v>349.8</v>
      </c>
      <c r="L1094">
        <v>10.41</v>
      </c>
      <c r="N1094" s="14">
        <f>B1093/B1094-1</f>
        <v>-4.5151158225363197E-2</v>
      </c>
      <c r="O1094" s="14" t="e">
        <f>C1093/C1094-1</f>
        <v>#DIV/0!</v>
      </c>
      <c r="P1094" s="14">
        <f>D1093/D1094-1</f>
        <v>-5.862068965517242E-2</v>
      </c>
    </row>
    <row r="1095" spans="1:16">
      <c r="A1095" s="83" t="s">
        <v>621</v>
      </c>
      <c r="B1095">
        <v>2649</v>
      </c>
      <c r="D1095" s="8">
        <v>61.2</v>
      </c>
      <c r="E1095">
        <v>2870</v>
      </c>
      <c r="F1095">
        <v>349</v>
      </c>
      <c r="G1095">
        <v>2208</v>
      </c>
      <c r="H1095">
        <v>8.02</v>
      </c>
      <c r="I1095">
        <v>10.01</v>
      </c>
      <c r="J1095">
        <v>848</v>
      </c>
      <c r="K1095">
        <v>351.4</v>
      </c>
      <c r="L1095">
        <v>10.5</v>
      </c>
      <c r="N1095" s="14">
        <f>B1094/B1095-1</f>
        <v>-3.8505096262740679E-2</v>
      </c>
      <c r="O1095" s="14" t="e">
        <f>C1094/C1095-1</f>
        <v>#DIV/0!</v>
      </c>
      <c r="P1095" s="14">
        <f>D1094/D1095-1</f>
        <v>-5.2287581699346442E-2</v>
      </c>
    </row>
    <row r="1096" spans="1:16">
      <c r="A1096" s="83" t="s">
        <v>620</v>
      </c>
      <c r="B1096">
        <v>2674</v>
      </c>
      <c r="D1096" s="8">
        <v>61.9</v>
      </c>
      <c r="E1096">
        <v>2900</v>
      </c>
      <c r="F1096">
        <v>352</v>
      </c>
      <c r="G1096">
        <v>2200</v>
      </c>
      <c r="H1096">
        <v>7.91</v>
      </c>
      <c r="I1096">
        <v>9.81</v>
      </c>
      <c r="J1096">
        <v>835</v>
      </c>
      <c r="K1096">
        <v>351</v>
      </c>
      <c r="L1096">
        <v>10.46</v>
      </c>
      <c r="N1096" s="14">
        <f>B1095/B1096-1</f>
        <v>-9.3492894540014859E-3</v>
      </c>
      <c r="O1096" s="14" t="e">
        <f>C1095/C1096-1</f>
        <v>#DIV/0!</v>
      </c>
      <c r="P1096" s="14">
        <f>D1095/D1096-1</f>
        <v>-1.1308562197091976E-2</v>
      </c>
    </row>
    <row r="1097" spans="1:16">
      <c r="A1097" s="83" t="s">
        <v>619</v>
      </c>
      <c r="B1097">
        <v>2569</v>
      </c>
      <c r="D1097" s="8">
        <v>60</v>
      </c>
      <c r="E1097">
        <v>2900</v>
      </c>
      <c r="F1097">
        <v>351</v>
      </c>
      <c r="G1097">
        <v>2134</v>
      </c>
      <c r="H1097">
        <v>7.86</v>
      </c>
      <c r="I1097">
        <v>9.58</v>
      </c>
      <c r="J1097">
        <v>830</v>
      </c>
      <c r="K1097">
        <v>369.9</v>
      </c>
      <c r="L1097">
        <v>11.01</v>
      </c>
      <c r="N1097" s="14">
        <f>B1096/B1097-1</f>
        <v>4.0871934604904681E-2</v>
      </c>
      <c r="O1097" s="14" t="e">
        <f>C1096/C1097-1</f>
        <v>#DIV/0!</v>
      </c>
      <c r="P1097" s="14">
        <f>D1096/D1097-1</f>
        <v>3.1666666666666732E-2</v>
      </c>
    </row>
    <row r="1098" spans="1:16">
      <c r="A1098" s="83" t="s">
        <v>618</v>
      </c>
      <c r="B1098">
        <v>2748</v>
      </c>
      <c r="D1098" s="8">
        <v>64.7</v>
      </c>
      <c r="E1098">
        <v>2960</v>
      </c>
      <c r="F1098">
        <v>365</v>
      </c>
      <c r="G1098">
        <v>2248</v>
      </c>
      <c r="H1098">
        <v>8.0500000000000007</v>
      </c>
      <c r="I1098">
        <v>9.82</v>
      </c>
      <c r="J1098">
        <v>856</v>
      </c>
      <c r="K1098">
        <v>368.5</v>
      </c>
      <c r="L1098">
        <v>11</v>
      </c>
      <c r="N1098" s="14">
        <f>B1097/B1098-1</f>
        <v>-6.513828238719066E-2</v>
      </c>
      <c r="O1098" s="14" t="e">
        <f>C1097/C1098-1</f>
        <v>#DIV/0!</v>
      </c>
      <c r="P1098" s="14">
        <f>D1097/D1098-1</f>
        <v>-7.2642967542503878E-2</v>
      </c>
    </row>
    <row r="1099" spans="1:16">
      <c r="A1099" s="83" t="s">
        <v>617</v>
      </c>
      <c r="B1099">
        <v>2718</v>
      </c>
      <c r="D1099" s="8">
        <v>63.6</v>
      </c>
      <c r="E1099">
        <v>3000</v>
      </c>
      <c r="F1099">
        <v>367</v>
      </c>
      <c r="G1099">
        <v>2235</v>
      </c>
      <c r="H1099">
        <v>8.1300000000000008</v>
      </c>
      <c r="I1099">
        <v>10.32</v>
      </c>
      <c r="J1099">
        <v>861</v>
      </c>
      <c r="K1099">
        <v>368.6</v>
      </c>
      <c r="L1099">
        <v>10.95</v>
      </c>
      <c r="N1099" s="14">
        <f>B1098/B1099-1</f>
        <v>1.1037527593819041E-2</v>
      </c>
      <c r="O1099" s="14" t="e">
        <f>C1098/C1099-1</f>
        <v>#DIV/0!</v>
      </c>
      <c r="P1099" s="14">
        <f>D1098/D1099-1</f>
        <v>1.7295597484276781E-2</v>
      </c>
    </row>
    <row r="1100" spans="1:16">
      <c r="A1100" s="83" t="s">
        <v>616</v>
      </c>
      <c r="B1100">
        <v>2919</v>
      </c>
      <c r="D1100" s="8">
        <v>68.8</v>
      </c>
      <c r="E1100">
        <v>3080</v>
      </c>
      <c r="F1100">
        <v>386</v>
      </c>
      <c r="G1100">
        <v>2390</v>
      </c>
      <c r="H1100">
        <v>8.59</v>
      </c>
      <c r="I1100">
        <v>10.18</v>
      </c>
      <c r="J1100">
        <v>902</v>
      </c>
      <c r="K1100">
        <v>356.5</v>
      </c>
      <c r="L1100">
        <v>10.74</v>
      </c>
      <c r="N1100" s="14">
        <f>B1099/B1100-1</f>
        <v>-6.8859198355601281E-2</v>
      </c>
      <c r="O1100" s="14" t="e">
        <f>C1099/C1100-1</f>
        <v>#DIV/0!</v>
      </c>
      <c r="P1100" s="14">
        <f>D1099/D1100-1</f>
        <v>-7.5581395348837122E-2</v>
      </c>
    </row>
    <row r="1101" spans="1:16">
      <c r="A1101" s="83" t="s">
        <v>615</v>
      </c>
      <c r="B1101">
        <v>3037</v>
      </c>
      <c r="D1101" s="8">
        <v>70.3</v>
      </c>
      <c r="E1101">
        <v>3110</v>
      </c>
      <c r="F1101">
        <v>384</v>
      </c>
      <c r="G1101">
        <v>2489</v>
      </c>
      <c r="H1101">
        <v>8.7899999999999991</v>
      </c>
      <c r="I1101">
        <v>10.87</v>
      </c>
      <c r="J1101">
        <v>928</v>
      </c>
      <c r="K1101">
        <v>354.7</v>
      </c>
      <c r="L1101">
        <v>10.79</v>
      </c>
      <c r="N1101" s="14">
        <f>B1100/B1101-1</f>
        <v>-3.8854132367467931E-2</v>
      </c>
      <c r="O1101" s="14" t="e">
        <f>C1100/C1101-1</f>
        <v>#DIV/0!</v>
      </c>
      <c r="P1101" s="14">
        <f>D1100/D1101-1</f>
        <v>-2.1337126600284528E-2</v>
      </c>
    </row>
    <row r="1102" spans="1:16">
      <c r="A1102" s="83" t="s">
        <v>614</v>
      </c>
      <c r="B1102">
        <v>3093</v>
      </c>
      <c r="D1102" s="8">
        <v>72</v>
      </c>
      <c r="E1102">
        <v>3120</v>
      </c>
      <c r="F1102">
        <v>391</v>
      </c>
      <c r="G1102">
        <v>2502</v>
      </c>
      <c r="H1102">
        <v>8.58</v>
      </c>
      <c r="I1102">
        <v>10.32</v>
      </c>
      <c r="J1102">
        <v>906</v>
      </c>
      <c r="K1102">
        <v>351.2</v>
      </c>
      <c r="L1102">
        <v>10.83</v>
      </c>
      <c r="N1102" s="14">
        <f>B1101/B1102-1</f>
        <v>-1.8105399288716462E-2</v>
      </c>
      <c r="O1102" s="14" t="e">
        <f>C1101/C1102-1</f>
        <v>#DIV/0!</v>
      </c>
      <c r="P1102" s="14">
        <f>D1101/D1102-1</f>
        <v>-2.3611111111111138E-2</v>
      </c>
    </row>
    <row r="1103" spans="1:16">
      <c r="A1103" s="83" t="s">
        <v>613</v>
      </c>
      <c r="B1103">
        <v>2840</v>
      </c>
      <c r="D1103" s="8">
        <v>65.599999999999994</v>
      </c>
      <c r="E1103">
        <v>2980</v>
      </c>
      <c r="F1103">
        <v>362</v>
      </c>
      <c r="G1103">
        <v>2365</v>
      </c>
      <c r="H1103">
        <v>8.32</v>
      </c>
      <c r="I1103">
        <v>9.9700000000000006</v>
      </c>
      <c r="J1103">
        <v>878</v>
      </c>
      <c r="K1103">
        <v>349.2</v>
      </c>
      <c r="L1103">
        <v>10.76</v>
      </c>
      <c r="N1103" s="14">
        <f>B1102/B1103-1</f>
        <v>8.9084507042253458E-2</v>
      </c>
      <c r="O1103" s="14" t="e">
        <f>C1102/C1103-1</f>
        <v>#DIV/0!</v>
      </c>
      <c r="P1103" s="14">
        <f>D1102/D1103-1</f>
        <v>9.7560975609756184E-2</v>
      </c>
    </row>
    <row r="1104" spans="1:16">
      <c r="A1104" s="83" t="s">
        <v>612</v>
      </c>
      <c r="B1104">
        <v>3024</v>
      </c>
      <c r="D1104" s="8">
        <v>70.099999999999994</v>
      </c>
      <c r="E1104">
        <v>3050</v>
      </c>
      <c r="F1104">
        <v>369</v>
      </c>
      <c r="G1104">
        <v>2439</v>
      </c>
      <c r="H1104">
        <v>8.48</v>
      </c>
      <c r="I1104">
        <v>10.14</v>
      </c>
      <c r="J1104">
        <v>895</v>
      </c>
      <c r="K1104">
        <v>340.7</v>
      </c>
      <c r="L1104">
        <v>10.68</v>
      </c>
      <c r="N1104" s="14">
        <f>B1103/B1104-1</f>
        <v>-6.0846560846560815E-2</v>
      </c>
      <c r="O1104" s="14" t="e">
        <f>C1103/C1104-1</f>
        <v>#DIV/0!</v>
      </c>
      <c r="P1104" s="14">
        <f>D1103/D1104-1</f>
        <v>-6.4194008559201099E-2</v>
      </c>
    </row>
    <row r="1105" spans="1:16">
      <c r="A1105" s="83" t="s">
        <v>611</v>
      </c>
      <c r="B1105">
        <v>3077</v>
      </c>
      <c r="D1105" s="8">
        <v>70.7</v>
      </c>
      <c r="E1105">
        <v>3080</v>
      </c>
      <c r="F1105">
        <v>403</v>
      </c>
      <c r="G1105">
        <v>2429</v>
      </c>
      <c r="H1105">
        <v>8.44</v>
      </c>
      <c r="I1105">
        <v>10.07</v>
      </c>
      <c r="J1105">
        <v>890</v>
      </c>
      <c r="K1105">
        <v>333.2</v>
      </c>
      <c r="L1105">
        <v>10.46</v>
      </c>
      <c r="N1105" s="14">
        <f>B1104/B1105-1</f>
        <v>-1.7224569385765331E-2</v>
      </c>
      <c r="O1105" s="14" t="e">
        <f>C1104/C1105-1</f>
        <v>#DIV/0!</v>
      </c>
      <c r="P1105" s="14">
        <f>D1104/D1105-1</f>
        <v>-8.4865629420085575E-3</v>
      </c>
    </row>
    <row r="1106" spans="1:16">
      <c r="A1106" s="83" t="s">
        <v>610</v>
      </c>
      <c r="B1106">
        <v>3208</v>
      </c>
      <c r="D1106" s="8">
        <v>73.5</v>
      </c>
      <c r="E1106">
        <v>3150</v>
      </c>
      <c r="F1106">
        <v>433</v>
      </c>
      <c r="G1106">
        <v>2532</v>
      </c>
      <c r="H1106">
        <v>8.65</v>
      </c>
      <c r="I1106">
        <v>10.65</v>
      </c>
      <c r="J1106">
        <v>913</v>
      </c>
      <c r="K1106">
        <v>326.2</v>
      </c>
      <c r="L1106">
        <v>10.48</v>
      </c>
      <c r="N1106" s="14">
        <f>B1105/B1106-1</f>
        <v>-4.0835411471321748E-2</v>
      </c>
      <c r="O1106" s="14" t="e">
        <f>C1105/C1106-1</f>
        <v>#DIV/0!</v>
      </c>
      <c r="P1106" s="14">
        <f>D1105/D1106-1</f>
        <v>-3.8095238095238071E-2</v>
      </c>
    </row>
    <row r="1107" spans="1:16">
      <c r="A1107" s="83" t="s">
        <v>609</v>
      </c>
      <c r="B1107">
        <v>3320</v>
      </c>
      <c r="D1107" s="8">
        <v>75.2</v>
      </c>
      <c r="E1107">
        <v>3190</v>
      </c>
      <c r="F1107">
        <v>448</v>
      </c>
      <c r="G1107">
        <v>2657</v>
      </c>
      <c r="H1107">
        <v>8.9</v>
      </c>
      <c r="I1107">
        <v>10.87</v>
      </c>
      <c r="J1107">
        <v>936</v>
      </c>
      <c r="K1107">
        <v>319</v>
      </c>
      <c r="L1107">
        <v>10.32</v>
      </c>
      <c r="N1107" s="14">
        <f>B1106/B1107-1</f>
        <v>-3.3734939759036187E-2</v>
      </c>
      <c r="O1107" s="14" t="e">
        <f>C1106/C1107-1</f>
        <v>#DIV/0!</v>
      </c>
      <c r="P1107" s="14">
        <f>D1106/D1107-1</f>
        <v>-2.2606382978723416E-2</v>
      </c>
    </row>
    <row r="1108" spans="1:16">
      <c r="A1108" s="83" t="s">
        <v>608</v>
      </c>
      <c r="B1108">
        <v>3321</v>
      </c>
      <c r="D1108" s="8">
        <v>73.7</v>
      </c>
      <c r="E1108">
        <v>3120</v>
      </c>
      <c r="F1108">
        <v>453</v>
      </c>
      <c r="G1108">
        <v>2648</v>
      </c>
      <c r="H1108">
        <v>8.81</v>
      </c>
      <c r="I1108">
        <v>11.16</v>
      </c>
      <c r="J1108">
        <v>931</v>
      </c>
      <c r="K1108">
        <v>321</v>
      </c>
      <c r="L1108">
        <v>10.35</v>
      </c>
      <c r="N1108" s="14">
        <f>B1107/B1108-1</f>
        <v>-3.011141222523106E-4</v>
      </c>
      <c r="O1108" s="14" t="e">
        <f>C1107/C1108-1</f>
        <v>#DIV/0!</v>
      </c>
      <c r="P1108" s="14">
        <f>D1107/D1108-1</f>
        <v>2.0352781546811416E-2</v>
      </c>
    </row>
    <row r="1109" spans="1:16">
      <c r="A1109" s="83" t="s">
        <v>607</v>
      </c>
      <c r="B1109">
        <v>3192</v>
      </c>
      <c r="D1109" s="8">
        <v>71.5</v>
      </c>
      <c r="E1109">
        <v>3110</v>
      </c>
      <c r="F1109">
        <v>430</v>
      </c>
      <c r="G1109">
        <v>2536</v>
      </c>
      <c r="H1109">
        <v>8.5399999999999991</v>
      </c>
      <c r="I1109">
        <v>10.62</v>
      </c>
      <c r="J1109">
        <v>906</v>
      </c>
      <c r="K1109">
        <v>320.60000000000002</v>
      </c>
      <c r="L1109">
        <v>10.210000000000001</v>
      </c>
      <c r="N1109" s="14">
        <f>B1108/B1109-1</f>
        <v>4.0413533834586568E-2</v>
      </c>
      <c r="O1109" s="14" t="e">
        <f>C1108/C1109-1</f>
        <v>#DIV/0!</v>
      </c>
      <c r="P1109" s="14">
        <f>D1108/D1109-1</f>
        <v>3.0769230769230882E-2</v>
      </c>
    </row>
    <row r="1110" spans="1:16">
      <c r="A1110" s="83" t="s">
        <v>606</v>
      </c>
      <c r="B1110">
        <v>3079</v>
      </c>
      <c r="D1110" s="8">
        <v>69.3</v>
      </c>
      <c r="E1110">
        <v>3140</v>
      </c>
      <c r="F1110">
        <v>421</v>
      </c>
      <c r="G1110">
        <v>2450</v>
      </c>
      <c r="H1110">
        <v>8.52</v>
      </c>
      <c r="I1110">
        <v>10.07</v>
      </c>
      <c r="J1110">
        <v>894</v>
      </c>
      <c r="K1110">
        <v>321.60000000000002</v>
      </c>
      <c r="L1110">
        <v>10.210000000000001</v>
      </c>
      <c r="N1110" s="14">
        <f>B1109/B1110-1</f>
        <v>3.6700227346541103E-2</v>
      </c>
      <c r="O1110" s="14" t="e">
        <f>C1109/C1110-1</f>
        <v>#DIV/0!</v>
      </c>
      <c r="P1110" s="14">
        <f>D1109/D1110-1</f>
        <v>3.1746031746031855E-2</v>
      </c>
    </row>
    <row r="1111" spans="1:16">
      <c r="A1111" s="83" t="s">
        <v>605</v>
      </c>
      <c r="B1111">
        <v>3165</v>
      </c>
      <c r="D1111" s="8">
        <v>70.8</v>
      </c>
      <c r="E1111">
        <v>3110</v>
      </c>
      <c r="F1111">
        <v>439</v>
      </c>
      <c r="G1111">
        <v>2488</v>
      </c>
      <c r="H1111">
        <v>8.52</v>
      </c>
      <c r="I1111">
        <v>10.19</v>
      </c>
      <c r="J1111">
        <v>901</v>
      </c>
      <c r="K1111">
        <v>320.2</v>
      </c>
      <c r="L1111">
        <v>10.34</v>
      </c>
      <c r="N1111" s="14">
        <f>B1110/B1111-1</f>
        <v>-2.7172195892575024E-2</v>
      </c>
      <c r="O1111" s="14" t="e">
        <f>C1110/C1111-1</f>
        <v>#DIV/0!</v>
      </c>
      <c r="P1111" s="14">
        <f>D1110/D1111-1</f>
        <v>-2.1186440677966156E-2</v>
      </c>
    </row>
    <row r="1112" spans="1:16">
      <c r="A1112" s="83" t="s">
        <v>604</v>
      </c>
      <c r="B1112">
        <v>3102</v>
      </c>
      <c r="D1112" s="8">
        <v>70.3</v>
      </c>
      <c r="E1112">
        <v>3050</v>
      </c>
      <c r="F1112">
        <v>422</v>
      </c>
      <c r="G1112">
        <v>2457</v>
      </c>
      <c r="H1112">
        <v>8.44</v>
      </c>
      <c r="I1112">
        <v>9.9700000000000006</v>
      </c>
      <c r="J1112">
        <v>898</v>
      </c>
      <c r="K1112">
        <v>313.89999999999998</v>
      </c>
      <c r="L1112">
        <v>10.34</v>
      </c>
      <c r="N1112" s="14">
        <f>B1111/B1112-1</f>
        <v>2.0309477756286221E-2</v>
      </c>
      <c r="O1112" s="14" t="e">
        <f>C1111/C1112-1</f>
        <v>#DIV/0!</v>
      </c>
      <c r="P1112" s="14">
        <f>D1111/D1112-1</f>
        <v>7.1123755334281391E-3</v>
      </c>
    </row>
    <row r="1113" spans="1:16">
      <c r="A1113" s="83" t="s">
        <v>603</v>
      </c>
      <c r="B1113">
        <v>3164</v>
      </c>
      <c r="D1113" s="8">
        <v>73.5</v>
      </c>
      <c r="E1113">
        <v>3070</v>
      </c>
      <c r="F1113">
        <v>430</v>
      </c>
      <c r="G1113">
        <v>2527</v>
      </c>
      <c r="H1113">
        <v>8.32</v>
      </c>
      <c r="I1113">
        <v>9.56</v>
      </c>
      <c r="J1113">
        <v>884</v>
      </c>
      <c r="K1113">
        <v>312.89999999999998</v>
      </c>
      <c r="L1113">
        <v>10.35</v>
      </c>
      <c r="N1113" s="14">
        <f>B1112/B1113-1</f>
        <v>-1.9595448798988668E-2</v>
      </c>
      <c r="O1113" s="14" t="e">
        <f>C1112/C1113-1</f>
        <v>#DIV/0!</v>
      </c>
      <c r="P1113" s="14">
        <f>D1112/D1113-1</f>
        <v>-4.3537414965986398E-2</v>
      </c>
    </row>
    <row r="1114" spans="1:16">
      <c r="A1114" s="83" t="s">
        <v>602</v>
      </c>
      <c r="B1114">
        <v>2931</v>
      </c>
      <c r="D1114" s="8">
        <v>69</v>
      </c>
      <c r="E1114">
        <v>2860</v>
      </c>
      <c r="F1114">
        <v>355</v>
      </c>
      <c r="G1114">
        <v>2352</v>
      </c>
      <c r="H1114">
        <v>7.82</v>
      </c>
      <c r="I1114">
        <v>8.91</v>
      </c>
      <c r="J1114">
        <v>835</v>
      </c>
      <c r="K1114">
        <v>316.8</v>
      </c>
      <c r="L1114">
        <v>10.31</v>
      </c>
      <c r="N1114" s="14">
        <f>B1113/B1114-1</f>
        <v>7.9495052882975203E-2</v>
      </c>
      <c r="O1114" s="14" t="e">
        <f>C1113/C1114-1</f>
        <v>#DIV/0!</v>
      </c>
      <c r="P1114" s="14">
        <f>D1113/D1114-1</f>
        <v>6.5217391304347894E-2</v>
      </c>
    </row>
    <row r="1115" spans="1:16">
      <c r="A1115" s="83" t="s">
        <v>601</v>
      </c>
      <c r="B1115">
        <v>2715</v>
      </c>
      <c r="D1115" s="8">
        <v>65.3</v>
      </c>
      <c r="E1115">
        <v>2840</v>
      </c>
      <c r="F1115">
        <v>320</v>
      </c>
      <c r="G1115">
        <v>2225</v>
      </c>
      <c r="H1115">
        <v>7.52</v>
      </c>
      <c r="I1115">
        <v>8.15</v>
      </c>
      <c r="J1115">
        <v>799</v>
      </c>
      <c r="K1115">
        <v>322.2</v>
      </c>
      <c r="L1115">
        <v>10.59</v>
      </c>
      <c r="N1115" s="14">
        <f>B1114/B1115-1</f>
        <v>7.955801104972382E-2</v>
      </c>
      <c r="O1115" s="14" t="e">
        <f>C1114/C1115-1</f>
        <v>#DIV/0!</v>
      </c>
      <c r="P1115" s="14">
        <f>D1114/D1115-1</f>
        <v>5.666156202143946E-2</v>
      </c>
    </row>
    <row r="1116" spans="1:16">
      <c r="A1116" s="83" t="s">
        <v>600</v>
      </c>
      <c r="B1116">
        <v>2919</v>
      </c>
      <c r="D1116" s="8">
        <v>69.5</v>
      </c>
      <c r="E1116">
        <v>2960</v>
      </c>
      <c r="F1116">
        <v>361</v>
      </c>
      <c r="G1116">
        <v>2343</v>
      </c>
      <c r="H1116">
        <v>7.7</v>
      </c>
      <c r="I1116">
        <v>8.6</v>
      </c>
      <c r="J1116">
        <v>827</v>
      </c>
      <c r="K1116">
        <v>320</v>
      </c>
      <c r="L1116">
        <v>10.49</v>
      </c>
      <c r="N1116" s="14">
        <f>B1115/B1116-1</f>
        <v>-6.9886947584789305E-2</v>
      </c>
      <c r="O1116" s="14" t="e">
        <f>C1115/C1116-1</f>
        <v>#DIV/0!</v>
      </c>
      <c r="P1116" s="14">
        <f>D1115/D1116-1</f>
        <v>-6.0431654676258995E-2</v>
      </c>
    </row>
    <row r="1117" spans="1:16">
      <c r="A1117" s="83" t="s">
        <v>599</v>
      </c>
      <c r="B1117">
        <v>3066</v>
      </c>
      <c r="D1117" s="8">
        <v>72.3</v>
      </c>
      <c r="E1117">
        <v>3020</v>
      </c>
      <c r="F1117">
        <v>382</v>
      </c>
      <c r="G1117">
        <v>2308</v>
      </c>
      <c r="H1117">
        <v>7.99</v>
      </c>
      <c r="I1117">
        <v>8.7100000000000009</v>
      </c>
      <c r="J1117">
        <v>845</v>
      </c>
      <c r="K1117">
        <v>322.10000000000002</v>
      </c>
      <c r="L1117">
        <v>10.55</v>
      </c>
      <c r="N1117" s="14">
        <f>B1116/B1117-1</f>
        <v>-4.7945205479452024E-2</v>
      </c>
      <c r="O1117" s="14" t="e">
        <f>C1116/C1117-1</f>
        <v>#DIV/0!</v>
      </c>
      <c r="P1117" s="14">
        <f>D1116/D1117-1</f>
        <v>-3.8727524204702601E-2</v>
      </c>
    </row>
    <row r="1118" spans="1:16">
      <c r="A1118" s="83" t="s">
        <v>598</v>
      </c>
      <c r="B1118">
        <v>3361</v>
      </c>
      <c r="D1118" s="8">
        <v>78.5</v>
      </c>
      <c r="E1118">
        <v>3170</v>
      </c>
      <c r="F1118">
        <v>428</v>
      </c>
      <c r="G1118">
        <v>2531</v>
      </c>
      <c r="H1118">
        <v>8.31</v>
      </c>
      <c r="I1118">
        <v>9.24</v>
      </c>
      <c r="J1118">
        <v>890</v>
      </c>
      <c r="K1118">
        <v>316.89999999999998</v>
      </c>
      <c r="L1118">
        <v>10.48</v>
      </c>
      <c r="N1118" s="14">
        <f>B1117/B1118-1</f>
        <v>-8.7771496578399333E-2</v>
      </c>
      <c r="O1118" s="14" t="e">
        <f>C1117/C1118-1</f>
        <v>#DIV/0!</v>
      </c>
      <c r="P1118" s="14">
        <f>D1117/D1118-1</f>
        <v>-7.8980891719745205E-2</v>
      </c>
    </row>
    <row r="1119" spans="1:16">
      <c r="A1119" s="83" t="s">
        <v>597</v>
      </c>
      <c r="B1119">
        <v>3486</v>
      </c>
      <c r="D1119" s="8">
        <v>80</v>
      </c>
      <c r="E1119">
        <v>3270</v>
      </c>
      <c r="F1119">
        <v>460</v>
      </c>
      <c r="G1119">
        <v>2618</v>
      </c>
      <c r="H1119">
        <v>8.43</v>
      </c>
      <c r="I1119">
        <v>9.2100000000000009</v>
      </c>
      <c r="J1119">
        <v>894</v>
      </c>
      <c r="K1119">
        <v>320.2</v>
      </c>
      <c r="L1119">
        <v>10.48</v>
      </c>
      <c r="N1119" s="14">
        <f>B1118/B1119-1</f>
        <v>-3.5857716580608101E-2</v>
      </c>
      <c r="O1119" s="14" t="e">
        <f>C1118/C1119-1</f>
        <v>#DIV/0!</v>
      </c>
      <c r="P1119" s="14">
        <f>D1118/D1119-1</f>
        <v>-1.8750000000000044E-2</v>
      </c>
    </row>
    <row r="1120" spans="1:16">
      <c r="A1120" s="83" t="s">
        <v>596</v>
      </c>
      <c r="B1120">
        <v>3713</v>
      </c>
      <c r="D1120" s="8">
        <v>84.9</v>
      </c>
      <c r="E1120">
        <v>3400</v>
      </c>
      <c r="F1120">
        <v>498</v>
      </c>
      <c r="G1120">
        <v>2709</v>
      </c>
      <c r="H1120">
        <v>8.77</v>
      </c>
      <c r="I1120">
        <v>9.6199999999999992</v>
      </c>
      <c r="J1120">
        <v>927</v>
      </c>
      <c r="K1120">
        <v>312.8</v>
      </c>
      <c r="L1120">
        <v>10.24</v>
      </c>
      <c r="N1120" s="14">
        <f>B1119/B1120-1</f>
        <v>-6.1136547266361418E-2</v>
      </c>
      <c r="O1120" s="14" t="e">
        <f>C1119/C1120-1</f>
        <v>#DIV/0!</v>
      </c>
      <c r="P1120" s="14">
        <f>D1119/D1120-1</f>
        <v>-5.7714958775029523E-2</v>
      </c>
    </row>
    <row r="1121" spans="1:16">
      <c r="A1121" s="83" t="s">
        <v>595</v>
      </c>
      <c r="B1121">
        <v>3828</v>
      </c>
      <c r="D1121" s="8">
        <v>86.5</v>
      </c>
      <c r="E1121">
        <v>3470</v>
      </c>
      <c r="F1121">
        <v>524</v>
      </c>
      <c r="G1121">
        <v>2821</v>
      </c>
      <c r="H1121">
        <v>8.8699999999999992</v>
      </c>
      <c r="I1121">
        <v>10.48</v>
      </c>
      <c r="J1121">
        <v>941</v>
      </c>
      <c r="K1121">
        <v>307</v>
      </c>
      <c r="L1121">
        <v>10.16</v>
      </c>
      <c r="N1121" s="14">
        <f>B1120/B1121-1</f>
        <v>-3.0041797283176574E-2</v>
      </c>
      <c r="O1121" s="14" t="e">
        <f>C1120/C1121-1</f>
        <v>#DIV/0!</v>
      </c>
      <c r="P1121" s="14">
        <f>D1120/D1121-1</f>
        <v>-1.8497109826589475E-2</v>
      </c>
    </row>
    <row r="1122" spans="1:16">
      <c r="A1122" s="83" t="s">
        <v>594</v>
      </c>
      <c r="B1122">
        <v>3685</v>
      </c>
      <c r="D1122" s="8">
        <v>84.3</v>
      </c>
      <c r="E1122">
        <v>3400</v>
      </c>
      <c r="F1122">
        <v>488</v>
      </c>
      <c r="G1122">
        <v>2714</v>
      </c>
      <c r="H1122">
        <v>8.77</v>
      </c>
      <c r="I1122">
        <v>9.9600000000000009</v>
      </c>
      <c r="J1122">
        <v>930</v>
      </c>
      <c r="K1122">
        <v>314</v>
      </c>
      <c r="L1122">
        <v>10.25</v>
      </c>
      <c r="N1122" s="14">
        <f>B1121/B1122-1</f>
        <v>3.8805970149253799E-2</v>
      </c>
      <c r="O1122" s="14" t="e">
        <f>C1121/C1122-1</f>
        <v>#DIV/0!</v>
      </c>
      <c r="P1122" s="14">
        <f>D1121/D1122-1</f>
        <v>2.609727164887321E-2</v>
      </c>
    </row>
    <row r="1123" spans="1:16">
      <c r="A1123" s="83" t="s">
        <v>593</v>
      </c>
      <c r="B1123">
        <v>3761</v>
      </c>
      <c r="D1123" s="8">
        <v>86.2</v>
      </c>
      <c r="E1123">
        <v>3420</v>
      </c>
      <c r="F1123">
        <v>505</v>
      </c>
      <c r="G1123">
        <v>2750</v>
      </c>
      <c r="H1123">
        <v>8.75</v>
      </c>
      <c r="I1123">
        <v>9.3699999999999992</v>
      </c>
      <c r="J1123">
        <v>905</v>
      </c>
      <c r="K1123">
        <v>314.60000000000002</v>
      </c>
      <c r="L1123">
        <v>10.42</v>
      </c>
      <c r="N1123" s="14">
        <f>B1122/B1123-1</f>
        <v>-2.0207391651156592E-2</v>
      </c>
      <c r="O1123" s="14" t="e">
        <f>C1122/C1123-1</f>
        <v>#DIV/0!</v>
      </c>
      <c r="P1123" s="14">
        <f>D1122/D1123-1</f>
        <v>-2.2041763341067333E-2</v>
      </c>
    </row>
    <row r="1124" spans="1:16">
      <c r="A1124" s="83" t="s">
        <v>592</v>
      </c>
      <c r="B1124">
        <v>3532</v>
      </c>
      <c r="D1124" s="8">
        <v>80.5</v>
      </c>
      <c r="E1124">
        <v>3400</v>
      </c>
      <c r="F1124">
        <v>523</v>
      </c>
      <c r="G1124">
        <v>2547</v>
      </c>
      <c r="H1124">
        <v>8.31</v>
      </c>
      <c r="I1124">
        <v>9.1199999999999992</v>
      </c>
      <c r="J1124">
        <v>864</v>
      </c>
      <c r="K1124">
        <v>307.39999999999998</v>
      </c>
      <c r="L1124">
        <v>10.01</v>
      </c>
      <c r="N1124" s="14">
        <f>B1123/B1124-1</f>
        <v>6.48357870894678E-2</v>
      </c>
      <c r="O1124" s="14" t="e">
        <f>C1123/C1124-1</f>
        <v>#DIV/0!</v>
      </c>
      <c r="P1124" s="14">
        <f>D1123/D1124-1</f>
        <v>7.0807453416149135E-2</v>
      </c>
    </row>
    <row r="1125" spans="1:16">
      <c r="A1125" s="83" t="s">
        <v>591</v>
      </c>
      <c r="B1125">
        <v>3579</v>
      </c>
      <c r="D1125" s="8">
        <v>80.400000000000006</v>
      </c>
      <c r="E1125">
        <v>3360</v>
      </c>
      <c r="F1125">
        <v>533</v>
      </c>
      <c r="G1125">
        <v>2537</v>
      </c>
      <c r="H1125">
        <v>8.26</v>
      </c>
      <c r="I1125">
        <v>9.11</v>
      </c>
      <c r="J1125">
        <v>853</v>
      </c>
      <c r="K1125">
        <v>303.8</v>
      </c>
      <c r="L1125">
        <v>9.92</v>
      </c>
      <c r="N1125" s="14">
        <f>B1124/B1125-1</f>
        <v>-1.3132159821179101E-2</v>
      </c>
      <c r="O1125" s="14" t="e">
        <f>C1124/C1125-1</f>
        <v>#DIV/0!</v>
      </c>
      <c r="P1125" s="14">
        <f>D1124/D1125-1</f>
        <v>1.2437810945273853E-3</v>
      </c>
    </row>
    <row r="1126" spans="1:16">
      <c r="A1126" s="83" t="s">
        <v>590</v>
      </c>
      <c r="B1126">
        <v>3892</v>
      </c>
      <c r="D1126" s="8">
        <v>85.9</v>
      </c>
      <c r="E1126">
        <v>3590</v>
      </c>
      <c r="F1126">
        <v>550</v>
      </c>
      <c r="G1126">
        <v>2695</v>
      </c>
      <c r="H1126">
        <v>8.15</v>
      </c>
      <c r="I1126">
        <v>9.65</v>
      </c>
      <c r="J1126">
        <v>859</v>
      </c>
      <c r="K1126">
        <v>324</v>
      </c>
      <c r="L1126">
        <v>10.31</v>
      </c>
      <c r="N1126" s="14">
        <f>B1125/B1126-1</f>
        <v>-8.0421377183967135E-2</v>
      </c>
      <c r="O1126" s="14" t="e">
        <f>C1125/C1126-1</f>
        <v>#DIV/0!</v>
      </c>
      <c r="P1126" s="14">
        <f>D1125/D1126-1</f>
        <v>-6.4027939464493588E-2</v>
      </c>
    </row>
    <row r="1127" spans="1:16">
      <c r="A1127" s="83" t="s">
        <v>589</v>
      </c>
      <c r="B1127">
        <v>4131</v>
      </c>
      <c r="D1127" s="8">
        <v>90.2</v>
      </c>
      <c r="E1127">
        <v>3750</v>
      </c>
      <c r="F1127">
        <v>540</v>
      </c>
      <c r="G1127">
        <v>2886</v>
      </c>
      <c r="H1127">
        <v>8.68</v>
      </c>
      <c r="I1127">
        <v>10.02</v>
      </c>
      <c r="J1127">
        <v>921</v>
      </c>
      <c r="K1127">
        <v>316</v>
      </c>
      <c r="L1127">
        <v>10.25</v>
      </c>
      <c r="N1127" s="14">
        <f>B1126/B1127-1</f>
        <v>-5.7855240861776847E-2</v>
      </c>
      <c r="O1127" s="14" t="e">
        <f>C1126/C1127-1</f>
        <v>#DIV/0!</v>
      </c>
      <c r="P1127" s="14">
        <f>D1126/D1127-1</f>
        <v>-4.7671840354767125E-2</v>
      </c>
    </row>
    <row r="1128" spans="1:16">
      <c r="A1128" s="83" t="s">
        <v>588</v>
      </c>
      <c r="B1128">
        <v>4483</v>
      </c>
      <c r="D1128" s="8">
        <v>96.4</v>
      </c>
      <c r="E1128">
        <v>3900</v>
      </c>
      <c r="F1128">
        <v>592</v>
      </c>
      <c r="G1128">
        <v>3165</v>
      </c>
      <c r="H1128">
        <v>9.3800000000000008</v>
      </c>
      <c r="I1128">
        <v>10.6</v>
      </c>
      <c r="J1128">
        <v>989</v>
      </c>
      <c r="K1128">
        <v>311.5</v>
      </c>
      <c r="L1128">
        <v>10.29</v>
      </c>
      <c r="N1128" s="14">
        <f>B1127/B1128-1</f>
        <v>-7.8518848985054679E-2</v>
      </c>
      <c r="O1128" s="14" t="e">
        <f>C1127/C1128-1</f>
        <v>#DIV/0!</v>
      </c>
      <c r="P1128" s="14">
        <f>D1127/D1128-1</f>
        <v>-6.4315352697095429E-2</v>
      </c>
    </row>
    <row r="1129" spans="1:16">
      <c r="A1129" s="83" t="s">
        <v>587</v>
      </c>
      <c r="B1129">
        <v>4383</v>
      </c>
      <c r="D1129" s="8">
        <v>94.5</v>
      </c>
      <c r="E1129">
        <v>3940</v>
      </c>
      <c r="F1129">
        <v>612</v>
      </c>
      <c r="G1129">
        <v>3133</v>
      </c>
      <c r="H1129">
        <v>9.24</v>
      </c>
      <c r="I1129">
        <v>10.5</v>
      </c>
      <c r="J1129">
        <v>990</v>
      </c>
      <c r="K1129">
        <v>314.60000000000002</v>
      </c>
      <c r="L1129">
        <v>10.199999999999999</v>
      </c>
      <c r="N1129" s="14">
        <f>B1128/B1129-1</f>
        <v>2.2815423226100862E-2</v>
      </c>
      <c r="O1129" s="14" t="e">
        <f>C1128/C1129-1</f>
        <v>#DIV/0!</v>
      </c>
      <c r="P1129" s="14">
        <f>D1128/D1129-1</f>
        <v>2.0105820105820182E-2</v>
      </c>
    </row>
    <row r="1130" spans="1:16">
      <c r="A1130" s="83" t="s">
        <v>586</v>
      </c>
      <c r="B1130">
        <v>4232</v>
      </c>
      <c r="D1130" s="8">
        <v>91.8</v>
      </c>
      <c r="E1130">
        <v>3910</v>
      </c>
      <c r="F1130">
        <v>626</v>
      </c>
      <c r="G1130">
        <v>3036</v>
      </c>
      <c r="H1130">
        <v>9.25</v>
      </c>
      <c r="I1130">
        <v>10.36</v>
      </c>
      <c r="J1130">
        <v>989</v>
      </c>
      <c r="K1130">
        <v>324.60000000000002</v>
      </c>
      <c r="L1130">
        <v>10.76</v>
      </c>
      <c r="N1130" s="14">
        <f>B1129/B1130-1</f>
        <v>3.5680529300567088E-2</v>
      </c>
      <c r="O1130" s="14" t="e">
        <f>C1129/C1130-1</f>
        <v>#DIV/0!</v>
      </c>
      <c r="P1130" s="14">
        <f>D1129/D1130-1</f>
        <v>2.941176470588247E-2</v>
      </c>
    </row>
    <row r="1131" spans="1:16">
      <c r="A1131" s="83" t="s">
        <v>585</v>
      </c>
      <c r="B1131">
        <v>4304</v>
      </c>
      <c r="D1131" s="8">
        <v>92.4</v>
      </c>
      <c r="E1131">
        <v>4080</v>
      </c>
      <c r="F1131">
        <v>659</v>
      </c>
      <c r="G1131">
        <v>3054</v>
      </c>
      <c r="H1131">
        <v>9.4700000000000006</v>
      </c>
      <c r="I1131">
        <v>11.4</v>
      </c>
      <c r="J1131">
        <v>1007</v>
      </c>
      <c r="K1131">
        <v>319.39999999999998</v>
      </c>
      <c r="L1131">
        <v>10.87</v>
      </c>
      <c r="N1131" s="14">
        <f>B1130/B1131-1</f>
        <v>-1.6728624535315983E-2</v>
      </c>
      <c r="O1131" s="14" t="e">
        <f>C1130/C1131-1</f>
        <v>#DIV/0!</v>
      </c>
      <c r="P1131" s="14">
        <f>D1130/D1131-1</f>
        <v>-6.4935064935065512E-3</v>
      </c>
    </row>
    <row r="1132" spans="1:16">
      <c r="A1132" s="83" t="s">
        <v>584</v>
      </c>
      <c r="B1132">
        <v>4610</v>
      </c>
      <c r="D1132" s="8">
        <v>97.5</v>
      </c>
      <c r="E1132">
        <v>4220</v>
      </c>
      <c r="F1132">
        <v>745</v>
      </c>
      <c r="G1132">
        <v>3210</v>
      </c>
      <c r="H1132">
        <v>9.59</v>
      </c>
      <c r="I1132">
        <v>11.41</v>
      </c>
      <c r="J1132">
        <v>1028</v>
      </c>
      <c r="K1132">
        <v>324</v>
      </c>
      <c r="L1132">
        <v>11.04</v>
      </c>
      <c r="N1132" s="14">
        <f>B1131/B1132-1</f>
        <v>-6.6377440347071603E-2</v>
      </c>
      <c r="O1132" s="14" t="e">
        <f>C1131/C1132-1</f>
        <v>#DIV/0!</v>
      </c>
      <c r="P1132" s="14">
        <f>D1131/D1132-1</f>
        <v>-5.2307692307692277E-2</v>
      </c>
    </row>
    <row r="1133" spans="1:16">
      <c r="A1133" s="83" t="s">
        <v>583</v>
      </c>
      <c r="B1133">
        <v>4818</v>
      </c>
      <c r="D1133" s="8">
        <v>101.3</v>
      </c>
      <c r="E1133">
        <v>4320</v>
      </c>
      <c r="F1133">
        <v>811</v>
      </c>
      <c r="G1133">
        <v>3425</v>
      </c>
      <c r="H1133">
        <v>9.93</v>
      </c>
      <c r="I1133">
        <v>12.07</v>
      </c>
      <c r="J1133">
        <v>1067</v>
      </c>
      <c r="K1133">
        <v>326.60000000000002</v>
      </c>
      <c r="L1133">
        <v>11.24</v>
      </c>
      <c r="N1133" s="14">
        <f>B1132/B1133-1</f>
        <v>-4.3171440431714392E-2</v>
      </c>
      <c r="O1133" s="14" t="e">
        <f>C1132/C1133-1</f>
        <v>#DIV/0!</v>
      </c>
      <c r="P1133" s="14">
        <f>D1132/D1133-1</f>
        <v>-3.7512339585389909E-2</v>
      </c>
    </row>
    <row r="1134" spans="1:16">
      <c r="A1134" s="83" t="s">
        <v>582</v>
      </c>
      <c r="B1134">
        <v>4899</v>
      </c>
      <c r="D1134" s="8">
        <v>102.5</v>
      </c>
      <c r="E1134">
        <v>4400</v>
      </c>
      <c r="F1134">
        <v>819</v>
      </c>
      <c r="G1134">
        <v>3477</v>
      </c>
      <c r="H1134">
        <v>10.1</v>
      </c>
      <c r="I1134">
        <v>12.53</v>
      </c>
      <c r="J1134">
        <v>1084</v>
      </c>
      <c r="K1134">
        <v>320.60000000000002</v>
      </c>
      <c r="L1134">
        <v>11.21</v>
      </c>
      <c r="N1134" s="14">
        <f>B1133/B1134-1</f>
        <v>-1.6533986527862865E-2</v>
      </c>
      <c r="O1134" s="14" t="e">
        <f>C1133/C1134-1</f>
        <v>#DIV/0!</v>
      </c>
      <c r="P1134" s="14">
        <f>D1133/D1134-1</f>
        <v>-1.1707317073170742E-2</v>
      </c>
    </row>
    <row r="1135" spans="1:16">
      <c r="A1135" s="83" t="s">
        <v>581</v>
      </c>
      <c r="B1135">
        <v>5036</v>
      </c>
      <c r="D1135" s="8">
        <v>104.1</v>
      </c>
      <c r="E1135">
        <v>4440</v>
      </c>
      <c r="F1135">
        <v>875</v>
      </c>
      <c r="G1135">
        <v>3555</v>
      </c>
      <c r="H1135">
        <v>10.32</v>
      </c>
      <c r="I1135">
        <v>13.26</v>
      </c>
      <c r="J1135">
        <v>1103</v>
      </c>
      <c r="K1135">
        <v>311</v>
      </c>
      <c r="L1135">
        <v>10.87</v>
      </c>
      <c r="N1135" s="14">
        <f>B1134/B1135-1</f>
        <v>-2.7204130262112769E-2</v>
      </c>
      <c r="O1135" s="14" t="e">
        <f>C1134/C1135-1</f>
        <v>#DIV/0!</v>
      </c>
      <c r="P1135" s="14">
        <f>D1134/D1135-1</f>
        <v>-1.5369836695485084E-2</v>
      </c>
    </row>
    <row r="1136" spans="1:16">
      <c r="A1136" s="83" t="s">
        <v>580</v>
      </c>
      <c r="B1136">
        <v>4872</v>
      </c>
      <c r="D1136" s="8">
        <v>100.6</v>
      </c>
      <c r="E1136">
        <v>4450</v>
      </c>
      <c r="F1136">
        <v>836</v>
      </c>
      <c r="G1136">
        <v>3465</v>
      </c>
      <c r="H1136">
        <v>10</v>
      </c>
      <c r="I1136">
        <v>11.88</v>
      </c>
      <c r="J1136">
        <v>1063</v>
      </c>
      <c r="K1136">
        <v>311</v>
      </c>
      <c r="L1136">
        <v>10.94</v>
      </c>
      <c r="N1136" s="14">
        <f>B1135/B1136-1</f>
        <v>3.3661740558292186E-2</v>
      </c>
      <c r="O1136" s="14" t="e">
        <f>C1135/C1136-1</f>
        <v>#DIV/0!</v>
      </c>
      <c r="P1136" s="14">
        <f>D1135/D1136-1</f>
        <v>3.4791252485089519E-2</v>
      </c>
    </row>
    <row r="1137" spans="1:16">
      <c r="A1137" s="83" t="s">
        <v>579</v>
      </c>
      <c r="B1137">
        <v>4883</v>
      </c>
      <c r="D1137" s="8">
        <v>101</v>
      </c>
      <c r="E1137">
        <v>4500</v>
      </c>
      <c r="F1137">
        <v>825</v>
      </c>
      <c r="G1137">
        <v>3496</v>
      </c>
      <c r="H1137">
        <v>9.9600000000000009</v>
      </c>
      <c r="I1137">
        <v>11.91</v>
      </c>
      <c r="J1137">
        <v>1071</v>
      </c>
      <c r="K1137">
        <v>312</v>
      </c>
      <c r="L1137">
        <v>10.94</v>
      </c>
      <c r="N1137" s="14">
        <f>B1136/B1137-1</f>
        <v>-2.2527134958018058E-3</v>
      </c>
      <c r="O1137" s="14" t="e">
        <f>C1136/C1137-1</f>
        <v>#DIV/0!</v>
      </c>
      <c r="P1137" s="14">
        <f>D1136/D1137-1</f>
        <v>-3.9603960396039639E-3</v>
      </c>
    </row>
    <row r="1138" spans="1:16">
      <c r="A1138" s="83" t="s">
        <v>578</v>
      </c>
      <c r="B1138">
        <v>5000</v>
      </c>
      <c r="D1138" s="8">
        <v>102.3</v>
      </c>
      <c r="E1138">
        <v>4500</v>
      </c>
      <c r="F1138">
        <v>857</v>
      </c>
      <c r="G1138">
        <v>3561</v>
      </c>
      <c r="H1138">
        <v>10.01</v>
      </c>
      <c r="I1138">
        <v>12.51</v>
      </c>
      <c r="J1138">
        <v>1087</v>
      </c>
      <c r="K1138">
        <v>311.39999999999998</v>
      </c>
      <c r="L1138">
        <v>11.1</v>
      </c>
      <c r="N1138" s="14">
        <f>B1137/B1138-1</f>
        <v>-2.3399999999999976E-2</v>
      </c>
      <c r="O1138" s="14" t="e">
        <f>C1137/C1138-1</f>
        <v>#DIV/0!</v>
      </c>
      <c r="P1138" s="14">
        <f>D1137/D1138-1</f>
        <v>-1.2707722385141729E-2</v>
      </c>
    </row>
    <row r="1139" spans="1:16">
      <c r="A1139" s="83" t="s">
        <v>577</v>
      </c>
      <c r="B1139">
        <v>5285</v>
      </c>
      <c r="D1139" s="8">
        <v>107.4</v>
      </c>
      <c r="E1139">
        <v>4510</v>
      </c>
      <c r="F1139">
        <v>918</v>
      </c>
      <c r="G1139">
        <v>3709</v>
      </c>
      <c r="H1139">
        <v>10.25</v>
      </c>
      <c r="I1139">
        <v>13.85</v>
      </c>
      <c r="J1139">
        <v>1125</v>
      </c>
      <c r="K1139">
        <v>302.39999999999998</v>
      </c>
      <c r="L1139">
        <v>10.9</v>
      </c>
      <c r="N1139" s="14">
        <f>B1138/B1139-1</f>
        <v>-5.392620624408706E-2</v>
      </c>
      <c r="O1139" s="14" t="e">
        <f>C1138/C1139-1</f>
        <v>#DIV/0!</v>
      </c>
      <c r="P1139" s="14">
        <f>D1138/D1139-1</f>
        <v>-4.7486033519553161E-2</v>
      </c>
    </row>
    <row r="1140" spans="1:16">
      <c r="A1140" s="83" t="s">
        <v>576</v>
      </c>
      <c r="B1140">
        <v>5190</v>
      </c>
      <c r="D1140" s="8">
        <v>106.1</v>
      </c>
      <c r="E1140">
        <v>4480</v>
      </c>
      <c r="F1140">
        <v>915</v>
      </c>
      <c r="G1140">
        <v>3612</v>
      </c>
      <c r="H1140">
        <v>10.210000000000001</v>
      </c>
      <c r="I1140">
        <v>13.52</v>
      </c>
      <c r="J1140">
        <v>1111</v>
      </c>
      <c r="K1140">
        <v>302.10000000000002</v>
      </c>
      <c r="L1140">
        <v>11.04</v>
      </c>
      <c r="N1140" s="14">
        <f>B1139/B1140-1</f>
        <v>1.8304431599229343E-2</v>
      </c>
      <c r="O1140" s="14" t="e">
        <f>C1139/C1140-1</f>
        <v>#DIV/0!</v>
      </c>
      <c r="P1140" s="14">
        <f>D1139/D1140-1</f>
        <v>1.2252591894439391E-2</v>
      </c>
    </row>
    <row r="1141" spans="1:16">
      <c r="A1141" s="83" t="s">
        <v>575</v>
      </c>
      <c r="B1141">
        <v>5261</v>
      </c>
      <c r="D1141" s="8">
        <v>106.9</v>
      </c>
      <c r="E1141">
        <v>4470</v>
      </c>
      <c r="F1141">
        <v>988</v>
      </c>
      <c r="G1141">
        <v>3678</v>
      </c>
      <c r="H1141">
        <v>10.3</v>
      </c>
      <c r="I1141">
        <v>13.78</v>
      </c>
      <c r="J1141">
        <v>1126</v>
      </c>
      <c r="K1141">
        <v>300</v>
      </c>
      <c r="L1141">
        <v>10.96</v>
      </c>
      <c r="N1141" s="14">
        <f>B1140/B1141-1</f>
        <v>-1.3495533168599083E-2</v>
      </c>
      <c r="O1141" s="14" t="e">
        <f>C1140/C1141-1</f>
        <v>#DIV/0!</v>
      </c>
      <c r="P1141" s="14">
        <f>D1140/D1141-1</f>
        <v>-7.4836295603368796E-3</v>
      </c>
    </row>
    <row r="1142" spans="1:16">
      <c r="A1142" s="83" t="s">
        <v>574</v>
      </c>
      <c r="B1142">
        <v>5397</v>
      </c>
      <c r="D1142" s="8">
        <v>108.8</v>
      </c>
      <c r="E1142">
        <v>4480</v>
      </c>
      <c r="F1142">
        <v>1036</v>
      </c>
      <c r="G1142">
        <v>3784</v>
      </c>
      <c r="H1142">
        <v>10.44</v>
      </c>
      <c r="I1142">
        <v>14.53</v>
      </c>
      <c r="J1142">
        <v>1150</v>
      </c>
      <c r="K1142">
        <v>302.60000000000002</v>
      </c>
      <c r="L1142">
        <v>11.17</v>
      </c>
      <c r="N1142" s="14">
        <f>B1141/B1142-1</f>
        <v>-2.5199184732258684E-2</v>
      </c>
      <c r="O1142" s="14" t="e">
        <f>C1141/C1142-1</f>
        <v>#DIV/0!</v>
      </c>
      <c r="P1142" s="14">
        <f>D1141/D1142-1</f>
        <v>-1.746323529411753E-2</v>
      </c>
    </row>
    <row r="1143" spans="1:16">
      <c r="A1143" s="83" t="s">
        <v>573</v>
      </c>
      <c r="B1143">
        <v>5366</v>
      </c>
      <c r="D1143" s="8">
        <v>108.8</v>
      </c>
      <c r="E1143">
        <v>4470</v>
      </c>
      <c r="F1143">
        <v>1042</v>
      </c>
      <c r="G1143">
        <v>3744</v>
      </c>
      <c r="H1143">
        <v>10.41</v>
      </c>
      <c r="I1143">
        <v>14.7</v>
      </c>
      <c r="J1143">
        <v>1148</v>
      </c>
      <c r="K1143">
        <v>297.8</v>
      </c>
      <c r="L1143">
        <v>10.92</v>
      </c>
      <c r="N1143" s="14">
        <f>B1142/B1143-1</f>
        <v>5.7771151695862333E-3</v>
      </c>
      <c r="O1143" s="14" t="e">
        <f>C1142/C1143-1</f>
        <v>#DIV/0!</v>
      </c>
      <c r="P1143" s="14">
        <f>D1142/D1143-1</f>
        <v>0</v>
      </c>
    </row>
    <row r="1144" spans="1:16">
      <c r="A1144" s="83" t="s">
        <v>572</v>
      </c>
      <c r="B1144">
        <v>5401</v>
      </c>
      <c r="D1144" s="8">
        <v>109.3</v>
      </c>
      <c r="E1144">
        <v>4440</v>
      </c>
      <c r="F1144">
        <v>1004</v>
      </c>
      <c r="G1144">
        <v>3756</v>
      </c>
      <c r="H1144">
        <v>10.58</v>
      </c>
      <c r="I1144">
        <v>14.95</v>
      </c>
      <c r="J1144">
        <v>1164</v>
      </c>
      <c r="K1144">
        <v>290</v>
      </c>
      <c r="L1144">
        <v>10.56</v>
      </c>
      <c r="N1144" s="14">
        <f>B1143/B1144-1</f>
        <v>-6.4802814293649647E-3</v>
      </c>
      <c r="O1144" s="14" t="e">
        <f>C1143/C1144-1</f>
        <v>#DIV/0!</v>
      </c>
      <c r="P1144" s="14">
        <f>D1143/D1144-1</f>
        <v>-4.5745654162854255E-3</v>
      </c>
    </row>
    <row r="1145" spans="1:16">
      <c r="A1145" s="83" t="s">
        <v>571</v>
      </c>
      <c r="B1145">
        <v>5360</v>
      </c>
      <c r="D1145" s="8">
        <v>108.1</v>
      </c>
      <c r="E1145">
        <v>4450</v>
      </c>
      <c r="F1145">
        <v>1086</v>
      </c>
      <c r="G1145">
        <v>3787</v>
      </c>
      <c r="H1145">
        <v>10.59</v>
      </c>
      <c r="I1145">
        <v>15.56</v>
      </c>
      <c r="J1145">
        <v>1165</v>
      </c>
      <c r="K1145">
        <v>289.8</v>
      </c>
      <c r="L1145">
        <v>10.66</v>
      </c>
      <c r="N1145" s="14">
        <f>B1144/B1145-1</f>
        <v>7.6492537313432862E-3</v>
      </c>
      <c r="O1145" s="14" t="e">
        <f>C1144/C1145-1</f>
        <v>#DIV/0!</v>
      </c>
      <c r="P1145" s="14">
        <f>D1144/D1145-1</f>
        <v>1.1100832562442209E-2</v>
      </c>
    </row>
    <row r="1146" spans="1:16">
      <c r="A1146" s="83" t="s">
        <v>570</v>
      </c>
      <c r="B1146">
        <v>5097</v>
      </c>
      <c r="D1146" s="8">
        <v>103.6</v>
      </c>
      <c r="E1146">
        <v>4400</v>
      </c>
      <c r="F1146">
        <v>1033</v>
      </c>
      <c r="G1146">
        <v>3645</v>
      </c>
      <c r="H1146">
        <v>10.36</v>
      </c>
      <c r="I1146">
        <v>14.35</v>
      </c>
      <c r="J1146">
        <v>1130</v>
      </c>
      <c r="K1146">
        <v>298.10000000000002</v>
      </c>
      <c r="L1146">
        <v>11.07</v>
      </c>
      <c r="N1146" s="14">
        <f>B1145/B1146-1</f>
        <v>5.1598979792034427E-2</v>
      </c>
      <c r="O1146" s="14" t="e">
        <f>C1145/C1146-1</f>
        <v>#DIV/0!</v>
      </c>
      <c r="P1146" s="14">
        <f>D1145/D1146-1</f>
        <v>4.3436293436293516E-2</v>
      </c>
    </row>
    <row r="1147" spans="1:16">
      <c r="A1147" s="83" t="s">
        <v>569</v>
      </c>
      <c r="B1147">
        <v>4746</v>
      </c>
      <c r="D1147" s="8">
        <v>97</v>
      </c>
      <c r="E1147">
        <v>4310</v>
      </c>
      <c r="F1147">
        <v>971</v>
      </c>
      <c r="G1147">
        <v>3430</v>
      </c>
      <c r="H1147">
        <v>9.8800000000000008</v>
      </c>
      <c r="I1147">
        <v>13.56</v>
      </c>
      <c r="J1147">
        <v>1081</v>
      </c>
      <c r="K1147">
        <v>293</v>
      </c>
      <c r="L1147">
        <v>10.75</v>
      </c>
      <c r="N1147" s="14">
        <f>B1146/B1147-1</f>
        <v>7.3957016434892608E-2</v>
      </c>
      <c r="O1147" s="14" t="e">
        <f>C1146/C1147-1</f>
        <v>#DIV/0!</v>
      </c>
      <c r="P1147" s="14">
        <f>D1146/D1147-1</f>
        <v>6.8041237113402042E-2</v>
      </c>
    </row>
    <row r="1148" spans="1:16">
      <c r="A1148" s="83" t="s">
        <v>568</v>
      </c>
      <c r="B1148">
        <v>4863</v>
      </c>
      <c r="D1148" s="8">
        <v>97.3</v>
      </c>
      <c r="E1148">
        <v>4340</v>
      </c>
      <c r="F1148">
        <v>1035</v>
      </c>
      <c r="G1148">
        <v>3555</v>
      </c>
      <c r="H1148">
        <v>9.9499999999999993</v>
      </c>
      <c r="I1148">
        <v>14.36</v>
      </c>
      <c r="J1148">
        <v>1108</v>
      </c>
      <c r="K1148">
        <v>298.10000000000002</v>
      </c>
      <c r="L1148">
        <v>10.98</v>
      </c>
      <c r="N1148" s="14">
        <f>B1147/B1148-1</f>
        <v>-2.4059222702035754E-2</v>
      </c>
      <c r="O1148" s="14" t="e">
        <f>C1147/C1148-1</f>
        <v>#DIV/0!</v>
      </c>
      <c r="P1148" s="14">
        <f>D1147/D1148-1</f>
        <v>-3.0832476875641834E-3</v>
      </c>
    </row>
    <row r="1149" spans="1:16">
      <c r="A1149" s="83" t="s">
        <v>567</v>
      </c>
      <c r="B1149">
        <v>4836</v>
      </c>
      <c r="D1149" s="8">
        <v>98.5</v>
      </c>
      <c r="E1149">
        <v>4350</v>
      </c>
      <c r="F1149">
        <v>1060</v>
      </c>
      <c r="G1149">
        <v>3507</v>
      </c>
      <c r="H1149">
        <v>9.6300000000000008</v>
      </c>
      <c r="I1149">
        <v>14.51</v>
      </c>
      <c r="J1149">
        <v>1084</v>
      </c>
      <c r="K1149">
        <v>304</v>
      </c>
      <c r="L1149">
        <v>11.21</v>
      </c>
      <c r="N1149" s="14">
        <f>B1148/B1149-1</f>
        <v>5.5831265508685668E-3</v>
      </c>
      <c r="O1149" s="14" t="e">
        <f>C1148/C1149-1</f>
        <v>#DIV/0!</v>
      </c>
      <c r="P1149" s="14">
        <f>D1148/D1149-1</f>
        <v>-1.2182741116751328E-2</v>
      </c>
    </row>
    <row r="1150" spans="1:16">
      <c r="A1150" s="83" t="s">
        <v>566</v>
      </c>
      <c r="B1150">
        <v>5097</v>
      </c>
      <c r="D1150" s="8">
        <v>103.7</v>
      </c>
      <c r="E1150">
        <v>4440</v>
      </c>
      <c r="F1150">
        <v>1161</v>
      </c>
      <c r="G1150">
        <v>3683</v>
      </c>
      <c r="H1150">
        <v>9.9</v>
      </c>
      <c r="I1150">
        <v>15.29</v>
      </c>
      <c r="J1150">
        <v>1123</v>
      </c>
      <c r="K1150">
        <v>286.2</v>
      </c>
      <c r="L1150">
        <v>10.68</v>
      </c>
      <c r="N1150" s="14">
        <f>B1149/B1150-1</f>
        <v>-5.1206592113007598E-2</v>
      </c>
      <c r="O1150" s="14" t="e">
        <f>C1149/C1150-1</f>
        <v>#DIV/0!</v>
      </c>
      <c r="P1150" s="14">
        <f>D1149/D1150-1</f>
        <v>-5.0144648023143668E-2</v>
      </c>
    </row>
    <row r="1151" spans="1:16">
      <c r="A1151" s="83" t="s">
        <v>565</v>
      </c>
      <c r="B1151">
        <v>5157</v>
      </c>
      <c r="D1151" s="8">
        <v>103.7</v>
      </c>
      <c r="E1151">
        <v>4410</v>
      </c>
      <c r="F1151">
        <v>1184</v>
      </c>
      <c r="G1151">
        <v>3701</v>
      </c>
      <c r="H1151">
        <v>9.86</v>
      </c>
      <c r="I1151">
        <v>15.58</v>
      </c>
      <c r="J1151">
        <v>1135</v>
      </c>
      <c r="K1151">
        <v>279.60000000000002</v>
      </c>
      <c r="L1151">
        <v>10.39</v>
      </c>
      <c r="N1151" s="14">
        <f>B1150/B1151-1</f>
        <v>-1.1634671320535195E-2</v>
      </c>
      <c r="O1151" s="14" t="e">
        <f>C1150/C1151-1</f>
        <v>#DIV/0!</v>
      </c>
      <c r="P1151" s="14">
        <f>D1150/D1151-1</f>
        <v>0</v>
      </c>
    </row>
    <row r="1152" spans="1:16">
      <c r="A1152" s="83" t="s">
        <v>564</v>
      </c>
      <c r="B1152">
        <v>5122</v>
      </c>
      <c r="D1152" s="8">
        <v>102.4</v>
      </c>
      <c r="E1152">
        <v>4350</v>
      </c>
      <c r="F1152">
        <v>1177</v>
      </c>
      <c r="G1152">
        <v>3639</v>
      </c>
      <c r="H1152">
        <v>9.7799999999999994</v>
      </c>
      <c r="I1152">
        <v>15.48</v>
      </c>
      <c r="J1152">
        <v>1129</v>
      </c>
      <c r="K1152">
        <v>283.60000000000002</v>
      </c>
      <c r="L1152">
        <v>10.3</v>
      </c>
      <c r="N1152" s="14">
        <f>B1151/B1152-1</f>
        <v>6.8332682545879653E-3</v>
      </c>
      <c r="O1152" s="14" t="e">
        <f>C1151/C1152-1</f>
        <v>#DIV/0!</v>
      </c>
      <c r="P1152" s="14">
        <f>D1151/D1152-1</f>
        <v>1.26953125E-2</v>
      </c>
    </row>
    <row r="1153" spans="1:16">
      <c r="A1153" s="83" t="s">
        <v>563</v>
      </c>
      <c r="B1153">
        <v>5210</v>
      </c>
      <c r="D1153" s="8">
        <v>103.2</v>
      </c>
      <c r="E1153">
        <v>4360</v>
      </c>
      <c r="F1153">
        <v>1263</v>
      </c>
      <c r="G1153">
        <v>3697</v>
      </c>
      <c r="H1153">
        <v>10.02</v>
      </c>
      <c r="I1153">
        <v>16.34</v>
      </c>
      <c r="J1153">
        <v>1150</v>
      </c>
      <c r="K1153">
        <v>287.60000000000002</v>
      </c>
      <c r="L1153">
        <v>10.37</v>
      </c>
      <c r="N1153" s="14">
        <f>B1152/B1153-1</f>
        <v>-1.6890595009596887E-2</v>
      </c>
      <c r="O1153" s="14" t="e">
        <f>C1152/C1153-1</f>
        <v>#DIV/0!</v>
      </c>
      <c r="P1153" s="14">
        <f>D1152/D1153-1</f>
        <v>-7.7519379844961378E-3</v>
      </c>
    </row>
    <row r="1154" spans="1:16">
      <c r="A1154" s="83" t="s">
        <v>562</v>
      </c>
      <c r="B1154">
        <v>5319</v>
      </c>
      <c r="D1154" s="8">
        <v>105</v>
      </c>
      <c r="E1154">
        <v>4400</v>
      </c>
      <c r="F1154">
        <v>1278</v>
      </c>
      <c r="G1154">
        <v>3820</v>
      </c>
      <c r="H1154">
        <v>10.26</v>
      </c>
      <c r="I1154">
        <v>16.75</v>
      </c>
      <c r="J1154">
        <v>1173</v>
      </c>
      <c r="K1154">
        <v>279</v>
      </c>
      <c r="L1154">
        <v>10.02</v>
      </c>
      <c r="N1154" s="14">
        <f>B1153/B1154-1</f>
        <v>-2.0492573792066149E-2</v>
      </c>
      <c r="O1154" s="14" t="e">
        <f>C1153/C1154-1</f>
        <v>#DIV/0!</v>
      </c>
      <c r="P1154" s="14">
        <f>D1153/D1154-1</f>
        <v>-1.7142857142857126E-2</v>
      </c>
    </row>
    <row r="1155" spans="1:16">
      <c r="A1155" s="83" t="s">
        <v>561</v>
      </c>
      <c r="B1155">
        <v>5160</v>
      </c>
      <c r="D1155" s="8">
        <v>101.9</v>
      </c>
      <c r="E1155">
        <v>4330</v>
      </c>
      <c r="F1155">
        <v>1159</v>
      </c>
      <c r="G1155">
        <v>3806</v>
      </c>
      <c r="H1155">
        <v>10.119999999999999</v>
      </c>
      <c r="I1155">
        <v>16.21</v>
      </c>
      <c r="J1155">
        <v>1159</v>
      </c>
      <c r="K1155">
        <v>276.60000000000002</v>
      </c>
      <c r="L1155">
        <v>10.039999999999999</v>
      </c>
      <c r="N1155" s="14">
        <f>B1154/B1155-1</f>
        <v>3.0813953488372015E-2</v>
      </c>
      <c r="O1155" s="14" t="e">
        <f>C1154/C1155-1</f>
        <v>#DIV/0!</v>
      </c>
      <c r="P1155" s="14">
        <f>D1154/D1155-1</f>
        <v>3.0421982335623099E-2</v>
      </c>
    </row>
    <row r="1156" spans="1:16">
      <c r="A1156" s="83" t="s">
        <v>560</v>
      </c>
      <c r="B1156">
        <v>5019</v>
      </c>
      <c r="D1156" s="8">
        <v>98.9</v>
      </c>
      <c r="E1156">
        <v>4220</v>
      </c>
      <c r="F1156">
        <v>1149</v>
      </c>
      <c r="G1156">
        <v>3696</v>
      </c>
      <c r="H1156">
        <v>10.02</v>
      </c>
      <c r="I1156">
        <v>15.77</v>
      </c>
      <c r="J1156">
        <v>1143</v>
      </c>
      <c r="K1156">
        <v>278.10000000000002</v>
      </c>
      <c r="L1156">
        <v>10.06</v>
      </c>
      <c r="N1156" s="14">
        <f>B1155/B1156-1</f>
        <v>2.8093245666467315E-2</v>
      </c>
      <c r="O1156" s="14" t="e">
        <f>C1155/C1156-1</f>
        <v>#DIV/0!</v>
      </c>
      <c r="P1156" s="14">
        <f>D1155/D1156-1</f>
        <v>3.0333670374115274E-2</v>
      </c>
    </row>
    <row r="1157" spans="1:16">
      <c r="A1157" s="83" t="s">
        <v>559</v>
      </c>
      <c r="B1157">
        <v>4909</v>
      </c>
      <c r="D1157" s="8">
        <v>97.1</v>
      </c>
      <c r="E1157">
        <v>4110</v>
      </c>
      <c r="F1157">
        <v>1165</v>
      </c>
      <c r="G1157">
        <v>3569</v>
      </c>
      <c r="H1157">
        <v>9.81</v>
      </c>
      <c r="I1157">
        <v>16.07</v>
      </c>
      <c r="J1157">
        <v>1123</v>
      </c>
      <c r="K1157">
        <v>278.39999999999998</v>
      </c>
      <c r="L1157">
        <v>9.91</v>
      </c>
      <c r="N1157" s="14">
        <f>B1156/B1157-1</f>
        <v>2.2407822367080943E-2</v>
      </c>
      <c r="O1157" s="14" t="e">
        <f>C1156/C1157-1</f>
        <v>#DIV/0!</v>
      </c>
      <c r="P1157" s="14">
        <f>D1156/D1157-1</f>
        <v>1.8537590113285374E-2</v>
      </c>
    </row>
    <row r="1158" spans="1:16">
      <c r="A1158" s="83" t="s">
        <v>558</v>
      </c>
      <c r="B1158">
        <v>5199</v>
      </c>
      <c r="D1158" s="8">
        <v>102.1</v>
      </c>
      <c r="E1158">
        <v>4280</v>
      </c>
      <c r="F1158">
        <v>1313</v>
      </c>
      <c r="G1158">
        <v>3793</v>
      </c>
      <c r="H1158">
        <v>10.01</v>
      </c>
      <c r="I1158">
        <v>16.739999999999998</v>
      </c>
      <c r="J1158">
        <v>1154</v>
      </c>
      <c r="K1158">
        <v>274.60000000000002</v>
      </c>
      <c r="L1158">
        <v>9.91</v>
      </c>
      <c r="N1158" s="14">
        <f>B1157/B1158-1</f>
        <v>-5.577995768416999E-2</v>
      </c>
      <c r="O1158" s="14" t="e">
        <f>C1157/C1158-1</f>
        <v>#DIV/0!</v>
      </c>
      <c r="P1158" s="14">
        <f>D1157/D1158-1</f>
        <v>-4.8971596474045032E-2</v>
      </c>
    </row>
    <row r="1159" spans="1:16">
      <c r="A1159" s="83" t="s">
        <v>557</v>
      </c>
      <c r="B1159">
        <v>4990</v>
      </c>
      <c r="D1159" s="8">
        <v>99.2</v>
      </c>
      <c r="E1159">
        <v>4270</v>
      </c>
      <c r="F1159">
        <v>1250</v>
      </c>
      <c r="G1159">
        <v>3658</v>
      </c>
      <c r="H1159">
        <v>9.86</v>
      </c>
      <c r="I1159">
        <v>15.95</v>
      </c>
      <c r="J1159">
        <v>1139</v>
      </c>
      <c r="K1159">
        <v>274.39999999999998</v>
      </c>
      <c r="L1159">
        <v>9.85</v>
      </c>
      <c r="N1159" s="14">
        <f>B1158/B1159-1</f>
        <v>4.188376753507006E-2</v>
      </c>
      <c r="O1159" s="14" t="e">
        <f>C1158/C1159-1</f>
        <v>#DIV/0!</v>
      </c>
      <c r="P1159" s="14">
        <f>D1158/D1159-1</f>
        <v>2.9233870967741771E-2</v>
      </c>
    </row>
    <row r="1160" spans="1:16">
      <c r="A1160" s="83" t="s">
        <v>556</v>
      </c>
      <c r="B1160">
        <v>5151</v>
      </c>
      <c r="D1160" s="8">
        <v>103.6</v>
      </c>
      <c r="E1160">
        <v>4320</v>
      </c>
      <c r="F1160">
        <v>1324</v>
      </c>
      <c r="G1160">
        <v>3772</v>
      </c>
      <c r="H1160">
        <v>9.9600000000000009</v>
      </c>
      <c r="I1160">
        <v>15.78</v>
      </c>
      <c r="J1160">
        <v>1150</v>
      </c>
      <c r="K1160">
        <v>273</v>
      </c>
      <c r="L1160">
        <v>10</v>
      </c>
      <c r="N1160" s="14">
        <f>B1159/B1160-1</f>
        <v>-3.125606678314885E-2</v>
      </c>
      <c r="O1160" s="14" t="e">
        <f>C1159/C1160-1</f>
        <v>#DIV/0!</v>
      </c>
      <c r="P1160" s="14">
        <f>D1159/D1160-1</f>
        <v>-4.2471042471042386E-2</v>
      </c>
    </row>
    <row r="1161" spans="1:16">
      <c r="A1161" s="83" t="s">
        <v>555</v>
      </c>
      <c r="B1161">
        <v>5063</v>
      </c>
      <c r="D1161" s="8">
        <v>100.8</v>
      </c>
      <c r="E1161">
        <v>4240</v>
      </c>
      <c r="F1161">
        <v>1259</v>
      </c>
      <c r="G1161">
        <v>3743</v>
      </c>
      <c r="H1161">
        <v>9.81</v>
      </c>
      <c r="I1161">
        <v>15.82</v>
      </c>
      <c r="J1161">
        <v>1132</v>
      </c>
      <c r="K1161">
        <v>274.89999999999998</v>
      </c>
      <c r="L1161">
        <v>9.99</v>
      </c>
      <c r="N1161" s="14">
        <f>B1160/B1161-1</f>
        <v>1.7380999407465847E-2</v>
      </c>
      <c r="O1161" s="14" t="e">
        <f>C1160/C1161-1</f>
        <v>#DIV/0!</v>
      </c>
      <c r="P1161" s="14">
        <f>D1160/D1161-1</f>
        <v>2.7777777777777679E-2</v>
      </c>
    </row>
    <row r="1162" spans="1:16">
      <c r="A1162" s="83" t="s">
        <v>554</v>
      </c>
      <c r="B1162">
        <v>4910</v>
      </c>
      <c r="D1162" s="8">
        <v>95.3</v>
      </c>
      <c r="E1162">
        <v>4220</v>
      </c>
      <c r="F1162">
        <v>1133</v>
      </c>
      <c r="G1162">
        <v>3666</v>
      </c>
      <c r="H1162">
        <v>9.61</v>
      </c>
      <c r="I1162">
        <v>15.15</v>
      </c>
      <c r="J1162">
        <v>1121</v>
      </c>
      <c r="K1162">
        <v>277.39999999999998</v>
      </c>
      <c r="L1162">
        <v>9.98</v>
      </c>
      <c r="N1162" s="14">
        <f>B1161/B1162-1</f>
        <v>3.1160896130346227E-2</v>
      </c>
      <c r="O1162" s="14" t="e">
        <f>C1161/C1162-1</f>
        <v>#DIV/0!</v>
      </c>
      <c r="P1162" s="14">
        <f>D1161/D1162-1</f>
        <v>5.7712486883525704E-2</v>
      </c>
    </row>
    <row r="1163" spans="1:16">
      <c r="A1163" s="83" t="s">
        <v>553</v>
      </c>
      <c r="B1163">
        <v>4583</v>
      </c>
      <c r="D1163" s="8">
        <v>89.6</v>
      </c>
      <c r="E1163">
        <v>4160</v>
      </c>
      <c r="F1163">
        <v>1068</v>
      </c>
      <c r="G1163">
        <v>3503</v>
      </c>
      <c r="H1163">
        <v>9.3000000000000007</v>
      </c>
      <c r="I1163">
        <v>14.27</v>
      </c>
      <c r="J1163">
        <v>1086</v>
      </c>
      <c r="K1163">
        <v>280</v>
      </c>
      <c r="L1163">
        <v>9.9600000000000009</v>
      </c>
      <c r="N1163" s="14">
        <f>B1162/B1163-1</f>
        <v>7.1350643683177006E-2</v>
      </c>
      <c r="O1163" s="14" t="e">
        <f>C1162/C1163-1</f>
        <v>#DIV/0!</v>
      </c>
      <c r="P1163" s="14">
        <f>D1162/D1163-1</f>
        <v>6.3616071428571397E-2</v>
      </c>
    </row>
    <row r="1164" spans="1:16">
      <c r="A1164" s="83" t="s">
        <v>552</v>
      </c>
      <c r="B1164">
        <v>4820</v>
      </c>
      <c r="D1164" s="8">
        <v>93.8</v>
      </c>
      <c r="E1164">
        <v>4230</v>
      </c>
      <c r="F1164">
        <v>1129</v>
      </c>
      <c r="G1164">
        <v>3612</v>
      </c>
      <c r="H1164">
        <v>9.5399999999999991</v>
      </c>
      <c r="I1164">
        <v>14.55</v>
      </c>
      <c r="J1164">
        <v>1105</v>
      </c>
      <c r="K1164">
        <v>277.39999999999998</v>
      </c>
      <c r="L1164">
        <v>9.99</v>
      </c>
      <c r="N1164" s="14">
        <f>B1163/B1164-1</f>
        <v>-4.9170124481327848E-2</v>
      </c>
      <c r="O1164" s="14" t="e">
        <f>C1163/C1164-1</f>
        <v>#DIV/0!</v>
      </c>
      <c r="P1164" s="14">
        <f>D1163/D1164-1</f>
        <v>-4.4776119402985093E-2</v>
      </c>
    </row>
    <row r="1165" spans="1:16">
      <c r="A1165" s="83" t="s">
        <v>551</v>
      </c>
      <c r="B1165">
        <v>4514</v>
      </c>
      <c r="D1165" s="8">
        <v>89.1</v>
      </c>
      <c r="E1165">
        <v>4160</v>
      </c>
      <c r="F1165">
        <v>1006</v>
      </c>
      <c r="G1165">
        <v>3407</v>
      </c>
      <c r="H1165">
        <v>9.14</v>
      </c>
      <c r="I1165">
        <v>13.48</v>
      </c>
      <c r="J1165">
        <v>1067</v>
      </c>
      <c r="K1165">
        <v>279.8</v>
      </c>
      <c r="L1165">
        <v>10.01</v>
      </c>
      <c r="N1165" s="14">
        <f>B1164/B1165-1</f>
        <v>6.7789100575985861E-2</v>
      </c>
      <c r="O1165" s="14" t="e">
        <f>C1164/C1165-1</f>
        <v>#DIV/0!</v>
      </c>
      <c r="P1165" s="14">
        <f>D1164/D1165-1</f>
        <v>5.2749719416386176E-2</v>
      </c>
    </row>
    <row r="1166" spans="1:16">
      <c r="A1166" s="83" t="s">
        <v>550</v>
      </c>
      <c r="B1166">
        <v>4625</v>
      </c>
      <c r="D1166" s="8">
        <v>91.3</v>
      </c>
      <c r="E1166">
        <v>4180</v>
      </c>
      <c r="F1166">
        <v>909</v>
      </c>
      <c r="G1166">
        <v>3499</v>
      </c>
      <c r="H1166">
        <v>9.32</v>
      </c>
      <c r="I1166">
        <v>13.94</v>
      </c>
      <c r="J1166">
        <v>1090</v>
      </c>
      <c r="K1166">
        <v>284.7</v>
      </c>
      <c r="L1166">
        <v>10.039999999999999</v>
      </c>
      <c r="N1166" s="14">
        <f>B1165/B1166-1</f>
        <v>-2.4000000000000021E-2</v>
      </c>
      <c r="O1166" s="14" t="e">
        <f>C1165/C1166-1</f>
        <v>#DIV/0!</v>
      </c>
      <c r="P1166" s="14">
        <f>D1165/D1166-1</f>
        <v>-2.4096385542168752E-2</v>
      </c>
    </row>
    <row r="1167" spans="1:16">
      <c r="A1167" s="83" t="s">
        <v>549</v>
      </c>
      <c r="B1167">
        <v>4488</v>
      </c>
      <c r="D1167" s="8">
        <v>87.7</v>
      </c>
      <c r="E1167">
        <v>4100</v>
      </c>
      <c r="F1167">
        <v>853</v>
      </c>
      <c r="G1167">
        <v>3348</v>
      </c>
      <c r="H1167">
        <v>9.0399999999999991</v>
      </c>
      <c r="I1167">
        <v>12.72</v>
      </c>
      <c r="J1167">
        <v>1063</v>
      </c>
      <c r="K1167">
        <v>291.2</v>
      </c>
      <c r="L1167">
        <v>10.19</v>
      </c>
      <c r="N1167" s="14">
        <f>B1166/B1167-1</f>
        <v>3.0525846702317283E-2</v>
      </c>
      <c r="O1167" s="14" t="e">
        <f>C1166/C1167-1</f>
        <v>#DIV/0!</v>
      </c>
      <c r="P1167" s="14">
        <f>D1166/D1167-1</f>
        <v>4.1049030786773022E-2</v>
      </c>
    </row>
    <row r="1168" spans="1:16">
      <c r="A1168" s="83" t="s">
        <v>548</v>
      </c>
      <c r="B1168">
        <v>4308</v>
      </c>
      <c r="D1168" s="8">
        <v>84.4</v>
      </c>
      <c r="E1168">
        <v>3970</v>
      </c>
      <c r="F1168">
        <v>808</v>
      </c>
      <c r="G1168">
        <v>3297</v>
      </c>
      <c r="H1168">
        <v>8.83</v>
      </c>
      <c r="I1168">
        <v>11.68</v>
      </c>
      <c r="J1168">
        <v>1036</v>
      </c>
      <c r="K1168">
        <v>293</v>
      </c>
      <c r="L1168">
        <v>10.33</v>
      </c>
      <c r="N1168" s="14">
        <f>B1167/B1168-1</f>
        <v>4.1782729805013963E-2</v>
      </c>
      <c r="O1168" s="14" t="e">
        <f>C1167/C1168-1</f>
        <v>#DIV/0!</v>
      </c>
      <c r="P1168" s="14">
        <f>D1167/D1168-1</f>
        <v>3.9099526066350698E-2</v>
      </c>
    </row>
    <row r="1169" spans="1:16">
      <c r="A1169" s="83" t="s">
        <v>547</v>
      </c>
      <c r="B1169">
        <v>3787</v>
      </c>
      <c r="D1169" s="8">
        <v>74</v>
      </c>
      <c r="E1169">
        <v>3570</v>
      </c>
      <c r="F1169">
        <v>689</v>
      </c>
      <c r="G1169">
        <v>2878</v>
      </c>
      <c r="H1169">
        <v>8.24</v>
      </c>
      <c r="I1169">
        <v>11.26</v>
      </c>
      <c r="J1169">
        <v>963</v>
      </c>
      <c r="K1169">
        <v>291.7</v>
      </c>
      <c r="L1169">
        <v>10.25</v>
      </c>
      <c r="N1169" s="14">
        <f>B1168/B1169-1</f>
        <v>0.13757591761288612</v>
      </c>
      <c r="O1169" s="14" t="e">
        <f>C1168/C1169-1</f>
        <v>#DIV/0!</v>
      </c>
      <c r="P1169" s="14">
        <f>D1168/D1169-1</f>
        <v>0.14054054054054066</v>
      </c>
    </row>
    <row r="1170" spans="1:16">
      <c r="A1170" s="83" t="s">
        <v>546</v>
      </c>
      <c r="B1170">
        <v>4116</v>
      </c>
      <c r="D1170" s="8">
        <v>85.6</v>
      </c>
      <c r="E1170">
        <v>3970</v>
      </c>
      <c r="F1170">
        <v>831</v>
      </c>
      <c r="G1170">
        <v>3091</v>
      </c>
      <c r="H1170">
        <v>9.61</v>
      </c>
      <c r="I1170">
        <v>13.65</v>
      </c>
      <c r="J1170">
        <v>1093</v>
      </c>
      <c r="K1170">
        <v>286.3</v>
      </c>
      <c r="L1170">
        <v>10</v>
      </c>
      <c r="N1170" s="14">
        <f>B1169/B1170-1</f>
        <v>-7.9931972789115679E-2</v>
      </c>
      <c r="O1170" s="14" t="e">
        <f>C1169/C1170-1</f>
        <v>#DIV/0!</v>
      </c>
      <c r="P1170" s="14">
        <f>D1169/D1170-1</f>
        <v>-0.13551401869158874</v>
      </c>
    </row>
    <row r="1171" spans="1:16">
      <c r="A1171" s="83" t="s">
        <v>545</v>
      </c>
      <c r="B1171">
        <v>4731</v>
      </c>
      <c r="D1171" s="8">
        <v>99.6</v>
      </c>
      <c r="E1171">
        <v>4300</v>
      </c>
      <c r="F1171">
        <v>939</v>
      </c>
      <c r="G1171">
        <v>3457</v>
      </c>
      <c r="H1171">
        <v>9.61</v>
      </c>
      <c r="I1171">
        <v>13.53</v>
      </c>
      <c r="J1171">
        <v>1092</v>
      </c>
      <c r="K1171">
        <v>273.10000000000002</v>
      </c>
      <c r="L1171">
        <v>9.67</v>
      </c>
      <c r="N1171" s="14">
        <f>B1170/B1171-1</f>
        <v>-0.12999365884590997</v>
      </c>
      <c r="O1171" s="14" t="e">
        <f>C1170/C1171-1</f>
        <v>#DIV/0!</v>
      </c>
      <c r="P1171" s="14">
        <f>D1170/D1171-1</f>
        <v>-0.14056224899598391</v>
      </c>
    </row>
    <row r="1172" spans="1:16">
      <c r="A1172" s="83" t="s">
        <v>544</v>
      </c>
      <c r="B1172">
        <v>5188</v>
      </c>
      <c r="D1172" s="8">
        <v>102.9</v>
      </c>
      <c r="E1172">
        <v>4500</v>
      </c>
      <c r="F1172">
        <v>1036</v>
      </c>
      <c r="G1172">
        <v>3745</v>
      </c>
      <c r="H1172">
        <v>9.9499999999999993</v>
      </c>
      <c r="I1172">
        <v>14.7</v>
      </c>
      <c r="J1172">
        <v>1137</v>
      </c>
      <c r="K1172">
        <v>274.39999999999998</v>
      </c>
      <c r="L1172">
        <v>9.67</v>
      </c>
      <c r="N1172" s="14">
        <f>B1171/B1172-1</f>
        <v>-8.8087895142636818E-2</v>
      </c>
      <c r="O1172" s="14" t="e">
        <f>C1171/C1172-1</f>
        <v>#DIV/0!</v>
      </c>
      <c r="P1172" s="14">
        <f>D1171/D1172-1</f>
        <v>-3.2069970845481133E-2</v>
      </c>
    </row>
    <row r="1173" spans="1:16">
      <c r="A1173" s="83" t="s">
        <v>543</v>
      </c>
      <c r="B1173">
        <v>5388</v>
      </c>
      <c r="D1173" s="8">
        <v>105.3</v>
      </c>
      <c r="E1173">
        <v>4630</v>
      </c>
      <c r="F1173">
        <v>1138</v>
      </c>
      <c r="G1173">
        <v>3891</v>
      </c>
      <c r="H1173">
        <v>10.42</v>
      </c>
      <c r="I1173">
        <v>15.8</v>
      </c>
      <c r="J1173">
        <v>1185</v>
      </c>
      <c r="K1173">
        <v>272.89999999999998</v>
      </c>
      <c r="L1173">
        <v>9.6</v>
      </c>
      <c r="N1173" s="14">
        <f>B1172/B1173-1</f>
        <v>-3.7119524870081633E-2</v>
      </c>
      <c r="O1173" s="14" t="e">
        <f>C1172/C1173-1</f>
        <v>#DIV/0!</v>
      </c>
      <c r="P1173" s="14">
        <f>D1172/D1173-1</f>
        <v>-2.2792022792022748E-2</v>
      </c>
    </row>
    <row r="1174" spans="1:16">
      <c r="A1174" s="83" t="s">
        <v>542</v>
      </c>
      <c r="B1174">
        <v>5222</v>
      </c>
      <c r="D1174" s="8">
        <v>102.3</v>
      </c>
      <c r="E1174">
        <v>4630</v>
      </c>
      <c r="F1174">
        <v>1069</v>
      </c>
      <c r="G1174">
        <v>3760</v>
      </c>
      <c r="H1174">
        <v>10.23</v>
      </c>
      <c r="I1174">
        <v>15.17</v>
      </c>
      <c r="J1174">
        <v>1160</v>
      </c>
      <c r="K1174">
        <v>279.2</v>
      </c>
      <c r="L1174">
        <v>9.7799999999999994</v>
      </c>
      <c r="N1174" s="14">
        <f>B1173/B1174-1</f>
        <v>3.1788586748372261E-2</v>
      </c>
      <c r="O1174" s="14" t="e">
        <f>C1173/C1174-1</f>
        <v>#DIV/0!</v>
      </c>
      <c r="P1174" s="14">
        <f>D1173/D1174-1</f>
        <v>2.9325513196480912E-2</v>
      </c>
    </row>
    <row r="1175" spans="1:16">
      <c r="A1175" s="83" t="s">
        <v>541</v>
      </c>
      <c r="B1175">
        <v>5433</v>
      </c>
      <c r="D1175" s="8">
        <v>106</v>
      </c>
      <c r="E1175">
        <v>4630</v>
      </c>
      <c r="F1175">
        <v>1141</v>
      </c>
      <c r="G1175">
        <v>3829</v>
      </c>
      <c r="H1175">
        <v>10.39</v>
      </c>
      <c r="I1175">
        <v>16.170000000000002</v>
      </c>
      <c r="J1175">
        <v>1189</v>
      </c>
      <c r="K1175">
        <v>274.2</v>
      </c>
      <c r="L1175">
        <v>9.8699999999999992</v>
      </c>
      <c r="N1175" s="14">
        <f>B1174/B1175-1</f>
        <v>-3.8836738450211628E-2</v>
      </c>
      <c r="O1175" s="14" t="e">
        <f>C1174/C1175-1</f>
        <v>#DIV/0!</v>
      </c>
      <c r="P1175" s="14">
        <f>D1174/D1175-1</f>
        <v>-3.4905660377358538E-2</v>
      </c>
    </row>
    <row r="1176" spans="1:16">
      <c r="A1176" s="83" t="s">
        <v>540</v>
      </c>
      <c r="B1176">
        <v>5736</v>
      </c>
      <c r="D1176" s="8">
        <v>109.1</v>
      </c>
      <c r="E1176">
        <v>4710</v>
      </c>
      <c r="F1176">
        <v>1230</v>
      </c>
      <c r="G1176">
        <v>4025</v>
      </c>
      <c r="H1176">
        <v>10.51</v>
      </c>
      <c r="I1176">
        <v>17.27</v>
      </c>
      <c r="J1176">
        <v>1215</v>
      </c>
      <c r="K1176">
        <v>268.39999999999998</v>
      </c>
      <c r="L1176">
        <v>9.76</v>
      </c>
      <c r="N1176" s="14">
        <f>B1175/B1176-1</f>
        <v>-5.282426778242677E-2</v>
      </c>
      <c r="O1176" s="14" t="e">
        <f>C1175/C1176-1</f>
        <v>#DIV/0!</v>
      </c>
      <c r="P1176" s="14">
        <f>D1175/D1176-1</f>
        <v>-2.8414298808432603E-2</v>
      </c>
    </row>
    <row r="1177" spans="1:16">
      <c r="A1177" s="83" t="s">
        <v>539</v>
      </c>
      <c r="B1177">
        <v>5755</v>
      </c>
      <c r="D1177" s="8">
        <v>108.8</v>
      </c>
      <c r="E1177">
        <v>4700</v>
      </c>
      <c r="F1177">
        <v>1204</v>
      </c>
      <c r="G1177">
        <v>3986</v>
      </c>
      <c r="H1177">
        <v>10.41</v>
      </c>
      <c r="I1177">
        <v>16.829999999999998</v>
      </c>
      <c r="J1177">
        <v>1206</v>
      </c>
      <c r="K1177">
        <v>267.89999999999998</v>
      </c>
      <c r="L1177">
        <v>9.81</v>
      </c>
      <c r="N1177" s="14">
        <f>B1176/B1177-1</f>
        <v>-3.3014769765421503E-3</v>
      </c>
      <c r="O1177" s="14" t="e">
        <f>C1176/C1177-1</f>
        <v>#DIV/0!</v>
      </c>
      <c r="P1177" s="14">
        <f>D1176/D1177-1</f>
        <v>2.7573529411764053E-3</v>
      </c>
    </row>
    <row r="1178" spans="1:16">
      <c r="A1178" s="83" t="s">
        <v>538</v>
      </c>
      <c r="B1178">
        <v>5764</v>
      </c>
      <c r="D1178" s="8">
        <v>110.1</v>
      </c>
      <c r="E1178">
        <v>4630</v>
      </c>
      <c r="F1178">
        <v>1128</v>
      </c>
      <c r="G1178">
        <v>3948</v>
      </c>
      <c r="H1178">
        <v>10.57</v>
      </c>
      <c r="I1178">
        <v>16.77</v>
      </c>
      <c r="J1178">
        <v>1212</v>
      </c>
      <c r="K1178">
        <v>270.10000000000002</v>
      </c>
      <c r="L1178">
        <v>9.9700000000000006</v>
      </c>
      <c r="N1178" s="14">
        <f>B1177/B1178-1</f>
        <v>-1.5614156835530579E-3</v>
      </c>
      <c r="O1178" s="14" t="e">
        <f>C1177/C1178-1</f>
        <v>#DIV/0!</v>
      </c>
      <c r="P1178" s="14">
        <f>D1177/D1178-1</f>
        <v>-1.1807447774750179E-2</v>
      </c>
    </row>
    <row r="1179" spans="1:16">
      <c r="A1179" s="83" t="s">
        <v>537</v>
      </c>
      <c r="B1179">
        <v>5940</v>
      </c>
      <c r="D1179" s="8">
        <v>110.7</v>
      </c>
      <c r="E1179">
        <v>4710</v>
      </c>
      <c r="F1179">
        <v>1238</v>
      </c>
      <c r="G1179">
        <v>4044</v>
      </c>
      <c r="H1179">
        <v>10.54</v>
      </c>
      <c r="I1179">
        <v>17.510000000000002</v>
      </c>
      <c r="J1179">
        <v>1217</v>
      </c>
      <c r="K1179">
        <v>267.39999999999998</v>
      </c>
      <c r="L1179">
        <v>10.06</v>
      </c>
      <c r="N1179" s="14">
        <f>B1178/B1179-1</f>
        <v>-2.9629629629629672E-2</v>
      </c>
      <c r="O1179" s="14" t="e">
        <f>C1178/C1179-1</f>
        <v>#DIV/0!</v>
      </c>
      <c r="P1179" s="14">
        <f>D1178/D1179-1</f>
        <v>-5.4200542005420349E-3</v>
      </c>
    </row>
    <row r="1180" spans="1:16">
      <c r="A1180" s="83" t="s">
        <v>536</v>
      </c>
      <c r="B1180">
        <v>5862</v>
      </c>
      <c r="D1180" s="8">
        <v>109.7</v>
      </c>
      <c r="E1180">
        <v>4720</v>
      </c>
      <c r="F1180">
        <v>1207</v>
      </c>
      <c r="G1180">
        <v>4076</v>
      </c>
      <c r="H1180">
        <v>10.25</v>
      </c>
      <c r="I1180">
        <v>16.690000000000001</v>
      </c>
      <c r="J1180">
        <v>1193</v>
      </c>
      <c r="K1180">
        <v>266.2</v>
      </c>
      <c r="L1180">
        <v>10.09</v>
      </c>
      <c r="N1180" s="14">
        <f>B1179/B1180-1</f>
        <v>1.3306038894575156E-2</v>
      </c>
      <c r="O1180" s="14" t="e">
        <f>C1179/C1180-1</f>
        <v>#DIV/0!</v>
      </c>
      <c r="P1180" s="14">
        <f>D1179/D1180-1</f>
        <v>9.1157702825888087E-3</v>
      </c>
    </row>
    <row r="1181" spans="1:16">
      <c r="A1181" s="83" t="s">
        <v>535</v>
      </c>
      <c r="B1181">
        <v>6055</v>
      </c>
      <c r="D1181" s="8">
        <v>111</v>
      </c>
      <c r="E1181">
        <v>4810</v>
      </c>
      <c r="F1181">
        <v>1457</v>
      </c>
      <c r="G1181">
        <v>4244</v>
      </c>
      <c r="H1181">
        <v>10.5</v>
      </c>
      <c r="I1181">
        <v>18.260000000000002</v>
      </c>
      <c r="J1181">
        <v>1224</v>
      </c>
      <c r="K1181">
        <v>270.89999999999998</v>
      </c>
      <c r="L1181">
        <v>10.25</v>
      </c>
      <c r="N1181" s="14">
        <f>B1180/B1181-1</f>
        <v>-3.1874483897605277E-2</v>
      </c>
      <c r="O1181" s="14" t="e">
        <f>C1180/C1181-1</f>
        <v>#DIV/0!</v>
      </c>
      <c r="P1181" s="14">
        <f>D1180/D1181-1</f>
        <v>-1.1711711711711703E-2</v>
      </c>
    </row>
    <row r="1182" spans="1:16">
      <c r="A1182" s="83" t="s">
        <v>534</v>
      </c>
      <c r="B1182">
        <v>5942</v>
      </c>
      <c r="D1182" s="8">
        <v>108.2</v>
      </c>
      <c r="E1182">
        <v>4830</v>
      </c>
      <c r="F1182">
        <v>1428</v>
      </c>
      <c r="G1182">
        <v>4195</v>
      </c>
      <c r="H1182">
        <v>10.61</v>
      </c>
      <c r="I1182">
        <v>17.27</v>
      </c>
      <c r="J1182">
        <v>1225</v>
      </c>
      <c r="K1182">
        <v>272.60000000000002</v>
      </c>
      <c r="L1182">
        <v>10.23</v>
      </c>
      <c r="N1182" s="14">
        <f>B1181/B1182-1</f>
        <v>1.9017165937394775E-2</v>
      </c>
      <c r="O1182" s="14" t="e">
        <f>C1181/C1182-1</f>
        <v>#DIV/0!</v>
      </c>
      <c r="P1182" s="14">
        <f>D1181/D1182-1</f>
        <v>2.5878003696857554E-2</v>
      </c>
    </row>
    <row r="1183" spans="1:16">
      <c r="A1183" s="83" t="s">
        <v>533</v>
      </c>
      <c r="B1183">
        <v>5915</v>
      </c>
      <c r="D1183" s="8">
        <v>108.6</v>
      </c>
      <c r="E1183">
        <v>4700</v>
      </c>
      <c r="F1183">
        <v>1504</v>
      </c>
      <c r="G1183">
        <v>4237</v>
      </c>
      <c r="H1183">
        <v>10.68</v>
      </c>
      <c r="I1183">
        <v>17.03</v>
      </c>
      <c r="J1183">
        <v>1219</v>
      </c>
      <c r="K1183">
        <v>271.10000000000002</v>
      </c>
      <c r="L1183">
        <v>10.119999999999999</v>
      </c>
      <c r="N1183" s="14">
        <f>B1182/B1183-1</f>
        <v>4.5646661031275571E-3</v>
      </c>
      <c r="O1183" s="14" t="e">
        <f>C1182/C1183-1</f>
        <v>#DIV/0!</v>
      </c>
      <c r="P1183" s="14">
        <f>D1182/D1183-1</f>
        <v>-3.6832412523019054E-3</v>
      </c>
    </row>
    <row r="1184" spans="1:16">
      <c r="A1184" s="83" t="s">
        <v>532</v>
      </c>
      <c r="B1184">
        <v>6187</v>
      </c>
      <c r="D1184" s="8">
        <v>113.8</v>
      </c>
      <c r="E1184">
        <v>4810</v>
      </c>
      <c r="F1184">
        <v>1709</v>
      </c>
      <c r="G1184">
        <v>4451</v>
      </c>
      <c r="H1184">
        <v>10.98</v>
      </c>
      <c r="I1184">
        <v>18.96</v>
      </c>
      <c r="J1184">
        <v>1264</v>
      </c>
      <c r="K1184">
        <v>273.5</v>
      </c>
      <c r="L1184">
        <v>10.33</v>
      </c>
      <c r="N1184" s="14">
        <f>B1183/B1184-1</f>
        <v>-4.3963148537255581E-2</v>
      </c>
      <c r="O1184" s="14" t="e">
        <f>C1183/C1184-1</f>
        <v>#DIV/0!</v>
      </c>
      <c r="P1184" s="14">
        <f>D1183/D1184-1</f>
        <v>-4.5694200351493852E-2</v>
      </c>
    </row>
    <row r="1185" spans="1:16">
      <c r="A1185" s="83" t="s">
        <v>531</v>
      </c>
      <c r="B1185">
        <v>6125</v>
      </c>
      <c r="D1185" s="8">
        <v>112.8</v>
      </c>
      <c r="E1185">
        <v>4760</v>
      </c>
      <c r="F1185">
        <v>1748</v>
      </c>
      <c r="G1185">
        <v>4415</v>
      </c>
      <c r="H1185">
        <v>10.98</v>
      </c>
      <c r="I1185">
        <v>18.420000000000002</v>
      </c>
      <c r="J1185">
        <v>1260</v>
      </c>
      <c r="K1185">
        <v>267</v>
      </c>
      <c r="L1185">
        <v>10.119999999999999</v>
      </c>
      <c r="N1185" s="14">
        <f>B1184/B1185-1</f>
        <v>1.0122448979591914E-2</v>
      </c>
      <c r="O1185" s="14" t="e">
        <f>C1184/C1185-1</f>
        <v>#DIV/0!</v>
      </c>
      <c r="P1185" s="14">
        <f>D1184/D1185-1</f>
        <v>8.8652482269504507E-3</v>
      </c>
    </row>
    <row r="1186" spans="1:16">
      <c r="A1186" s="83" t="s">
        <v>530</v>
      </c>
      <c r="B1186">
        <v>6224</v>
      </c>
      <c r="D1186" s="8">
        <v>114.7</v>
      </c>
      <c r="E1186">
        <v>4760</v>
      </c>
      <c r="F1186">
        <v>1907</v>
      </c>
      <c r="G1186">
        <v>4498</v>
      </c>
      <c r="H1186">
        <v>11.04</v>
      </c>
      <c r="I1186">
        <v>19.600000000000001</v>
      </c>
      <c r="J1186">
        <v>1282</v>
      </c>
      <c r="K1186">
        <v>277.89999999999998</v>
      </c>
      <c r="L1186">
        <v>10.38</v>
      </c>
      <c r="N1186" s="14">
        <f>B1185/B1186-1</f>
        <v>-1.5906169665809822E-2</v>
      </c>
      <c r="O1186" s="14" t="e">
        <f>C1185/C1186-1</f>
        <v>#DIV/0!</v>
      </c>
      <c r="P1186" s="14">
        <f>D1185/D1186-1</f>
        <v>-1.6564952048823023E-2</v>
      </c>
    </row>
    <row r="1187" spans="1:16">
      <c r="A1187" s="83" t="s">
        <v>529</v>
      </c>
      <c r="B1187">
        <v>6187</v>
      </c>
      <c r="D1187" s="8">
        <v>115.3</v>
      </c>
      <c r="E1187">
        <v>4710</v>
      </c>
      <c r="F1187">
        <v>1817</v>
      </c>
      <c r="G1187">
        <v>4546</v>
      </c>
      <c r="H1187">
        <v>11.22</v>
      </c>
      <c r="I1187">
        <v>19.27</v>
      </c>
      <c r="J1187">
        <v>1284</v>
      </c>
      <c r="K1187">
        <v>286.39999999999998</v>
      </c>
      <c r="L1187">
        <v>10.48</v>
      </c>
      <c r="N1187" s="14">
        <f>B1186/B1187-1</f>
        <v>5.9802812348472845E-3</v>
      </c>
      <c r="O1187" s="14" t="e">
        <f>C1186/C1187-1</f>
        <v>#DIV/0!</v>
      </c>
      <c r="P1187" s="14">
        <f>D1186/D1187-1</f>
        <v>-5.2038161318299636E-3</v>
      </c>
    </row>
    <row r="1188" spans="1:16">
      <c r="A1188" s="83" t="s">
        <v>528</v>
      </c>
      <c r="B1188">
        <v>6141</v>
      </c>
      <c r="D1188" s="8">
        <v>112.9</v>
      </c>
      <c r="E1188">
        <v>4610</v>
      </c>
      <c r="F1188">
        <v>1814</v>
      </c>
      <c r="G1188">
        <v>4480</v>
      </c>
      <c r="H1188">
        <v>10.82</v>
      </c>
      <c r="I1188">
        <v>18.21</v>
      </c>
      <c r="J1188">
        <v>1243</v>
      </c>
      <c r="K1188">
        <v>268</v>
      </c>
      <c r="L1188">
        <v>9.85</v>
      </c>
      <c r="N1188" s="14">
        <f>B1187/B1188-1</f>
        <v>7.4906367041198685E-3</v>
      </c>
      <c r="O1188" s="14" t="e">
        <f>C1187/C1188-1</f>
        <v>#DIV/0!</v>
      </c>
      <c r="P1188" s="14">
        <f>D1187/D1188-1</f>
        <v>2.1257750221434835E-2</v>
      </c>
    </row>
    <row r="1189" spans="1:16">
      <c r="A1189" s="83" t="s">
        <v>527</v>
      </c>
      <c r="B1189">
        <v>6138</v>
      </c>
      <c r="D1189" s="8">
        <v>111.8</v>
      </c>
      <c r="E1189">
        <v>4570</v>
      </c>
      <c r="F1189">
        <v>1885</v>
      </c>
      <c r="G1189">
        <v>4417</v>
      </c>
      <c r="H1189">
        <v>10.95</v>
      </c>
      <c r="I1189">
        <v>19.260000000000002</v>
      </c>
      <c r="J1189">
        <v>1261</v>
      </c>
      <c r="K1189">
        <v>266.10000000000002</v>
      </c>
      <c r="L1189">
        <v>9.58</v>
      </c>
      <c r="N1189" s="14">
        <f>B1188/B1189-1</f>
        <v>4.8875855327468187E-4</v>
      </c>
      <c r="O1189" s="14" t="e">
        <f>C1188/C1189-1</f>
        <v>#DIV/0!</v>
      </c>
      <c r="P1189" s="14">
        <f>D1188/D1189-1</f>
        <v>9.8389982110913543E-3</v>
      </c>
    </row>
    <row r="1190" spans="1:16">
      <c r="A1190" s="83" t="s">
        <v>526</v>
      </c>
      <c r="B1190">
        <v>6175</v>
      </c>
      <c r="D1190" s="8">
        <v>112.6</v>
      </c>
      <c r="E1190">
        <v>4590</v>
      </c>
      <c r="F1190">
        <v>1812</v>
      </c>
      <c r="G1190">
        <v>4474</v>
      </c>
      <c r="H1190">
        <v>10.74</v>
      </c>
      <c r="I1190">
        <v>18.100000000000001</v>
      </c>
      <c r="J1190">
        <v>1243</v>
      </c>
      <c r="K1190">
        <v>264</v>
      </c>
      <c r="L1190">
        <v>9.52</v>
      </c>
      <c r="N1190" s="14">
        <f>B1189/B1190-1</f>
        <v>-5.9919028340080782E-3</v>
      </c>
      <c r="O1190" s="14" t="e">
        <f>C1189/C1190-1</f>
        <v>#DIV/0!</v>
      </c>
      <c r="P1190" s="14">
        <f>D1189/D1190-1</f>
        <v>-7.1047957371225268E-3</v>
      </c>
    </row>
    <row r="1191" spans="1:16">
      <c r="A1191" s="83" t="s">
        <v>525</v>
      </c>
      <c r="B1191">
        <v>6128</v>
      </c>
      <c r="D1191" s="8">
        <v>112.2</v>
      </c>
      <c r="E1191">
        <v>4600</v>
      </c>
      <c r="F1191">
        <v>1698</v>
      </c>
      <c r="G1191">
        <v>4384</v>
      </c>
      <c r="H1191">
        <v>10.58</v>
      </c>
      <c r="I1191">
        <v>19.329999999999998</v>
      </c>
      <c r="J1191">
        <v>1243</v>
      </c>
      <c r="K1191">
        <v>264.60000000000002</v>
      </c>
      <c r="L1191">
        <v>9.43</v>
      </c>
      <c r="N1191" s="14">
        <f>B1190/B1191-1</f>
        <v>7.6697127937337406E-3</v>
      </c>
      <c r="O1191" s="14" t="e">
        <f>C1190/C1191-1</f>
        <v>#DIV/0!</v>
      </c>
      <c r="P1191" s="14">
        <f>D1190/D1191-1</f>
        <v>3.5650623885916666E-3</v>
      </c>
    </row>
    <row r="1192" spans="1:16">
      <c r="A1192" s="83" t="s">
        <v>524</v>
      </c>
      <c r="B1192">
        <v>6002</v>
      </c>
      <c r="D1192" s="8">
        <v>109.9</v>
      </c>
      <c r="E1192">
        <v>4550</v>
      </c>
      <c r="F1192">
        <v>1571</v>
      </c>
      <c r="G1192">
        <v>4338</v>
      </c>
      <c r="H1192">
        <v>10.06</v>
      </c>
      <c r="I1192">
        <v>17.14</v>
      </c>
      <c r="J1192">
        <v>1177</v>
      </c>
      <c r="K1192">
        <v>260.10000000000002</v>
      </c>
      <c r="L1192">
        <v>9.3800000000000008</v>
      </c>
      <c r="N1192" s="14">
        <f>B1191/B1192-1</f>
        <v>2.0993002332555744E-2</v>
      </c>
      <c r="O1192" s="14" t="e">
        <f>C1191/C1192-1</f>
        <v>#DIV/0!</v>
      </c>
      <c r="P1192" s="14">
        <f>D1191/D1192-1</f>
        <v>2.0928116469517644E-2</v>
      </c>
    </row>
    <row r="1193" spans="1:16">
      <c r="A1193" s="83" t="s">
        <v>523</v>
      </c>
      <c r="B1193">
        <v>5699</v>
      </c>
      <c r="D1193" s="8">
        <v>104.1</v>
      </c>
      <c r="E1193">
        <v>4490</v>
      </c>
      <c r="F1193">
        <v>1400</v>
      </c>
      <c r="G1193">
        <v>4146</v>
      </c>
      <c r="H1193">
        <v>9.7899999999999991</v>
      </c>
      <c r="I1193">
        <v>14.48</v>
      </c>
      <c r="J1193">
        <v>1128</v>
      </c>
      <c r="K1193">
        <v>259.89999999999998</v>
      </c>
      <c r="L1193">
        <v>9.25</v>
      </c>
      <c r="N1193" s="14">
        <f>B1192/B1193-1</f>
        <v>5.3167222319705276E-2</v>
      </c>
      <c r="O1193" s="14" t="e">
        <f>C1192/C1193-1</f>
        <v>#DIV/0!</v>
      </c>
      <c r="P1193" s="14">
        <f>D1192/D1193-1</f>
        <v>5.5715658021133541E-2</v>
      </c>
    </row>
    <row r="1194" spans="1:16">
      <c r="A1194" s="83" t="s">
        <v>522</v>
      </c>
      <c r="B1194">
        <v>5830</v>
      </c>
      <c r="D1194" s="8">
        <v>106.2</v>
      </c>
      <c r="E1194">
        <v>4590</v>
      </c>
      <c r="F1194">
        <v>1525</v>
      </c>
      <c r="G1194">
        <v>4185</v>
      </c>
      <c r="H1194">
        <v>9.83</v>
      </c>
      <c r="I1194">
        <v>15.72</v>
      </c>
      <c r="J1194">
        <v>1154</v>
      </c>
      <c r="K1194">
        <v>258</v>
      </c>
      <c r="L1194">
        <v>9.4499999999999993</v>
      </c>
      <c r="N1194" s="14">
        <f>B1193/B1194-1</f>
        <v>-2.2469982847341363E-2</v>
      </c>
      <c r="O1194" s="14" t="e">
        <f>C1193/C1194-1</f>
        <v>#DIV/0!</v>
      </c>
      <c r="P1194" s="14">
        <f>D1193/D1194-1</f>
        <v>-1.9774011299435124E-2</v>
      </c>
    </row>
    <row r="1195" spans="1:16">
      <c r="A1195" s="83" t="s">
        <v>521</v>
      </c>
      <c r="B1195">
        <v>5545</v>
      </c>
      <c r="D1195" s="8">
        <v>101</v>
      </c>
      <c r="E1195">
        <v>4370</v>
      </c>
      <c r="F1195">
        <v>1538</v>
      </c>
      <c r="G1195">
        <v>4003</v>
      </c>
      <c r="H1195">
        <v>9.5</v>
      </c>
      <c r="I1195">
        <v>17.05</v>
      </c>
      <c r="J1195">
        <v>1138</v>
      </c>
      <c r="K1195">
        <v>262.39999999999998</v>
      </c>
      <c r="L1195">
        <v>9.48</v>
      </c>
      <c r="N1195" s="14">
        <f>B1194/B1195-1</f>
        <v>5.1397655545536436E-2</v>
      </c>
      <c r="O1195" s="14" t="e">
        <f>C1194/C1195-1</f>
        <v>#DIV/0!</v>
      </c>
      <c r="P1195" s="14">
        <f>D1194/D1195-1</f>
        <v>5.1485148514851531E-2</v>
      </c>
    </row>
    <row r="1196" spans="1:16">
      <c r="A1196" s="83" t="s">
        <v>520</v>
      </c>
      <c r="B1196">
        <v>5734</v>
      </c>
      <c r="D1196" s="8">
        <v>107.4</v>
      </c>
      <c r="E1196">
        <v>4450</v>
      </c>
      <c r="F1196">
        <v>1626</v>
      </c>
      <c r="G1196">
        <v>4107</v>
      </c>
      <c r="H1196">
        <v>9.84</v>
      </c>
      <c r="I1196">
        <v>16.48</v>
      </c>
      <c r="J1196">
        <v>1152</v>
      </c>
      <c r="K1196">
        <v>258.8</v>
      </c>
      <c r="L1196">
        <v>9.26</v>
      </c>
      <c r="N1196" s="14">
        <f>B1195/B1196-1</f>
        <v>-3.2961283571677713E-2</v>
      </c>
      <c r="O1196" s="14" t="e">
        <f>C1195/C1196-1</f>
        <v>#DIV/0!</v>
      </c>
      <c r="P1196" s="14">
        <f>D1195/D1196-1</f>
        <v>-5.9590316573556845E-2</v>
      </c>
    </row>
    <row r="1197" spans="1:16">
      <c r="A1197" s="83" t="s">
        <v>519</v>
      </c>
      <c r="B1197">
        <v>6204</v>
      </c>
      <c r="D1197" s="8">
        <v>114.4</v>
      </c>
      <c r="E1197">
        <v>4770</v>
      </c>
      <c r="F1197">
        <v>1940</v>
      </c>
      <c r="G1197">
        <v>4334</v>
      </c>
      <c r="H1197">
        <v>10.65</v>
      </c>
      <c r="I1197">
        <v>18.13</v>
      </c>
      <c r="J1197">
        <v>1237</v>
      </c>
      <c r="K1197">
        <v>272.39999999999998</v>
      </c>
      <c r="L1197">
        <v>9.39</v>
      </c>
      <c r="N1197" s="14">
        <f>B1196/B1197-1</f>
        <v>-7.5757575757575801E-2</v>
      </c>
      <c r="O1197" s="14" t="e">
        <f>C1196/C1197-1</f>
        <v>#DIV/0!</v>
      </c>
      <c r="P1197" s="14">
        <f>D1196/D1197-1</f>
        <v>-6.1188811188811143E-2</v>
      </c>
    </row>
    <row r="1198" spans="1:16">
      <c r="A1198" s="83" t="s">
        <v>518</v>
      </c>
      <c r="B1198">
        <v>6159</v>
      </c>
      <c r="D1198" s="8">
        <v>112.8</v>
      </c>
      <c r="E1198">
        <v>4780</v>
      </c>
      <c r="F1198">
        <v>1915</v>
      </c>
      <c r="G1198">
        <v>4300</v>
      </c>
      <c r="H1198">
        <v>10.55</v>
      </c>
      <c r="I1198">
        <v>18.82</v>
      </c>
      <c r="J1198">
        <v>1247</v>
      </c>
      <c r="K1198">
        <v>262.8</v>
      </c>
      <c r="L1198">
        <v>9.0299999999999994</v>
      </c>
      <c r="N1198" s="14">
        <f>B1197/B1198-1</f>
        <v>7.3063809059912277E-3</v>
      </c>
      <c r="O1198" s="14" t="e">
        <f>C1197/C1198-1</f>
        <v>#DIV/0!</v>
      </c>
      <c r="P1198" s="14">
        <f>D1197/D1198-1</f>
        <v>1.4184397163120588E-2</v>
      </c>
    </row>
    <row r="1199" spans="1:16">
      <c r="A1199" s="83" t="s">
        <v>517</v>
      </c>
      <c r="B1199">
        <v>6075</v>
      </c>
      <c r="D1199" s="8">
        <v>112.4</v>
      </c>
      <c r="E1199">
        <v>4790</v>
      </c>
      <c r="F1199">
        <v>1983</v>
      </c>
      <c r="G1199">
        <v>4237</v>
      </c>
      <c r="H1199">
        <v>10.32</v>
      </c>
      <c r="I1199">
        <v>20.56</v>
      </c>
      <c r="J1199">
        <v>1220</v>
      </c>
      <c r="K1199">
        <v>261.5</v>
      </c>
      <c r="L1199">
        <v>9.16</v>
      </c>
      <c r="N1199" s="14">
        <f>B1198/B1199-1</f>
        <v>1.3827160493827151E-2</v>
      </c>
      <c r="O1199" s="14" t="e">
        <f>C1198/C1199-1</f>
        <v>#DIV/0!</v>
      </c>
      <c r="P1199" s="14">
        <f>D1198/D1199-1</f>
        <v>3.5587188612098419E-3</v>
      </c>
    </row>
    <row r="1200" spans="1:16">
      <c r="A1200" s="83" t="s">
        <v>516</v>
      </c>
      <c r="B1200">
        <v>6439</v>
      </c>
      <c r="D1200" s="8">
        <v>115.9</v>
      </c>
      <c r="E1200">
        <v>4830</v>
      </c>
      <c r="F1200">
        <v>2318</v>
      </c>
      <c r="G1200">
        <v>4520</v>
      </c>
      <c r="H1200">
        <v>10.75</v>
      </c>
      <c r="I1200">
        <v>22.14</v>
      </c>
      <c r="J1200">
        <v>1297</v>
      </c>
      <c r="K1200">
        <v>259</v>
      </c>
      <c r="L1200">
        <v>9.1</v>
      </c>
      <c r="N1200" s="14">
        <f>B1199/B1200-1</f>
        <v>-5.6530517161049842E-2</v>
      </c>
      <c r="O1200" s="14" t="e">
        <f>C1199/C1200-1</f>
        <v>#DIV/0!</v>
      </c>
      <c r="P1200" s="14">
        <f>D1199/D1200-1</f>
        <v>-3.0198446937014678E-2</v>
      </c>
    </row>
    <row r="1201" spans="1:16">
      <c r="A1201" s="83" t="s">
        <v>515</v>
      </c>
      <c r="B1201">
        <v>6497</v>
      </c>
      <c r="D1201" s="8">
        <v>114.3</v>
      </c>
      <c r="E1201">
        <v>4840</v>
      </c>
      <c r="F1201">
        <v>2490</v>
      </c>
      <c r="G1201">
        <v>4584</v>
      </c>
      <c r="H1201">
        <v>10.8</v>
      </c>
      <c r="I1201">
        <v>22.62</v>
      </c>
      <c r="J1201">
        <v>1317</v>
      </c>
      <c r="K1201">
        <v>260.60000000000002</v>
      </c>
      <c r="L1201">
        <v>9.06</v>
      </c>
      <c r="N1201" s="14">
        <f>B1200/B1201-1</f>
        <v>-8.9271971679236728E-3</v>
      </c>
      <c r="O1201" s="14" t="e">
        <f>C1200/C1201-1</f>
        <v>#DIV/0!</v>
      </c>
      <c r="P1201" s="14">
        <f>D1200/D1201-1</f>
        <v>1.3998250218722808E-2</v>
      </c>
    </row>
    <row r="1202" spans="1:16">
      <c r="A1202" s="83" t="s">
        <v>514</v>
      </c>
      <c r="B1202">
        <v>6638</v>
      </c>
      <c r="D1202" s="8">
        <v>114.6</v>
      </c>
      <c r="E1202">
        <v>4810</v>
      </c>
      <c r="F1202">
        <v>2624</v>
      </c>
      <c r="G1202">
        <v>4665</v>
      </c>
      <c r="H1202">
        <v>10.87</v>
      </c>
      <c r="I1202">
        <v>24.73</v>
      </c>
      <c r="J1202">
        <v>1359</v>
      </c>
      <c r="K1202">
        <v>267.5</v>
      </c>
      <c r="L1202">
        <v>9.19</v>
      </c>
      <c r="N1202" s="14">
        <f>B1201/B1202-1</f>
        <v>-2.1241337752335054E-2</v>
      </c>
      <c r="O1202" s="14" t="e">
        <f>C1201/C1202-1</f>
        <v>#DIV/0!</v>
      </c>
      <c r="P1202" s="14">
        <f>D1201/D1202-1</f>
        <v>-2.6178010471203939E-3</v>
      </c>
    </row>
    <row r="1203" spans="1:16">
      <c r="A1203" s="83" t="s">
        <v>513</v>
      </c>
      <c r="B1203">
        <v>6695</v>
      </c>
      <c r="D1203" s="8">
        <v>115.3</v>
      </c>
      <c r="E1203">
        <v>4720</v>
      </c>
      <c r="F1203">
        <v>2818</v>
      </c>
      <c r="G1203">
        <v>4760</v>
      </c>
      <c r="H1203">
        <v>10.68</v>
      </c>
      <c r="I1203">
        <v>26.31</v>
      </c>
      <c r="J1203">
        <v>1355</v>
      </c>
      <c r="K1203">
        <v>263</v>
      </c>
      <c r="L1203">
        <v>9.15</v>
      </c>
      <c r="N1203" s="14">
        <f>B1202/B1203-1</f>
        <v>-8.5138162808066076E-3</v>
      </c>
      <c r="O1203" s="14" t="e">
        <f>C1202/C1203-1</f>
        <v>#DIV/0!</v>
      </c>
      <c r="P1203" s="14">
        <f>D1202/D1203-1</f>
        <v>-6.0711188204684019E-3</v>
      </c>
    </row>
    <row r="1204" spans="1:16">
      <c r="A1204" s="83" t="s">
        <v>512</v>
      </c>
      <c r="B1204">
        <v>6652</v>
      </c>
      <c r="D1204" s="8">
        <v>112.3</v>
      </c>
      <c r="E1204">
        <v>4600</v>
      </c>
      <c r="F1204">
        <v>2826</v>
      </c>
      <c r="G1204">
        <v>4720</v>
      </c>
      <c r="H1204">
        <v>10.6</v>
      </c>
      <c r="I1204">
        <v>26.56</v>
      </c>
      <c r="J1204">
        <v>1343</v>
      </c>
      <c r="K1204">
        <v>264.89999999999998</v>
      </c>
      <c r="L1204">
        <v>9.1199999999999992</v>
      </c>
      <c r="N1204" s="14">
        <f>B1203/B1204-1</f>
        <v>6.4642212868311066E-3</v>
      </c>
      <c r="O1204" s="14" t="e">
        <f>C1203/C1204-1</f>
        <v>#DIV/0!</v>
      </c>
      <c r="P1204" s="14">
        <f>D1203/D1204-1</f>
        <v>2.6714158504007157E-2</v>
      </c>
    </row>
    <row r="1205" spans="1:16">
      <c r="A1205" s="83" t="s">
        <v>511</v>
      </c>
      <c r="B1205">
        <v>6490</v>
      </c>
      <c r="D1205" s="8">
        <v>111.3</v>
      </c>
      <c r="E1205">
        <v>4560</v>
      </c>
      <c r="F1205">
        <v>2538</v>
      </c>
      <c r="G1205">
        <v>4738</v>
      </c>
      <c r="H1205">
        <v>10.52</v>
      </c>
      <c r="I1205">
        <v>25.06</v>
      </c>
      <c r="J1205">
        <v>1318</v>
      </c>
      <c r="K1205">
        <v>264.2</v>
      </c>
      <c r="L1205">
        <v>8.92</v>
      </c>
      <c r="N1205" s="14">
        <f>B1204/B1205-1</f>
        <v>2.4961479198767345E-2</v>
      </c>
      <c r="O1205" s="14" t="e">
        <f>C1204/C1205-1</f>
        <v>#DIV/0!</v>
      </c>
      <c r="P1205" s="14">
        <f>D1204/D1205-1</f>
        <v>8.9847259658579759E-3</v>
      </c>
    </row>
    <row r="1206" spans="1:16">
      <c r="A1206" s="83" t="s">
        <v>510</v>
      </c>
      <c r="B1206">
        <v>6382</v>
      </c>
      <c r="D1206" s="8">
        <v>112.6</v>
      </c>
      <c r="E1206">
        <v>4650</v>
      </c>
      <c r="F1206">
        <v>2350</v>
      </c>
      <c r="G1206">
        <v>4734</v>
      </c>
      <c r="H1206">
        <v>10.67</v>
      </c>
      <c r="I1206">
        <v>22.68</v>
      </c>
      <c r="J1206">
        <v>1304</v>
      </c>
      <c r="K1206">
        <v>268.10000000000002</v>
      </c>
      <c r="L1206">
        <v>9.02</v>
      </c>
      <c r="N1206" s="14">
        <f>B1205/B1206-1</f>
        <v>1.6922594797869062E-2</v>
      </c>
      <c r="O1206" s="14" t="e">
        <f>C1205/C1206-1</f>
        <v>#DIV/0!</v>
      </c>
      <c r="P1206" s="14">
        <f>D1205/D1206-1</f>
        <v>-1.1545293072824148E-2</v>
      </c>
    </row>
    <row r="1207" spans="1:16">
      <c r="A1207" s="83" t="s">
        <v>509</v>
      </c>
      <c r="B1207">
        <v>6434</v>
      </c>
      <c r="D1207" s="8">
        <v>112.8</v>
      </c>
      <c r="E1207">
        <v>4680</v>
      </c>
      <c r="F1207">
        <v>2881</v>
      </c>
      <c r="G1207">
        <v>4772</v>
      </c>
      <c r="H1207">
        <v>10.79</v>
      </c>
      <c r="I1207">
        <v>23.43</v>
      </c>
      <c r="J1207">
        <v>1321</v>
      </c>
      <c r="K1207">
        <v>272.39999999999998</v>
      </c>
      <c r="L1207">
        <v>9.3000000000000007</v>
      </c>
      <c r="N1207" s="14">
        <f>B1206/B1207-1</f>
        <v>-8.0820640348150397E-3</v>
      </c>
      <c r="O1207" s="14" t="e">
        <f>C1206/C1207-1</f>
        <v>#DIV/0!</v>
      </c>
      <c r="P1207" s="14">
        <f>D1206/D1207-1</f>
        <v>-1.7730496453900457E-3</v>
      </c>
    </row>
    <row r="1208" spans="1:16">
      <c r="A1208" s="83" t="s">
        <v>508</v>
      </c>
      <c r="B1208">
        <v>6251</v>
      </c>
      <c r="D1208" s="8">
        <v>108.8</v>
      </c>
      <c r="E1208">
        <v>4560</v>
      </c>
      <c r="F1208">
        <v>2822</v>
      </c>
      <c r="G1208">
        <v>4656</v>
      </c>
      <c r="H1208">
        <v>10.57</v>
      </c>
      <c r="I1208">
        <v>24.36</v>
      </c>
      <c r="J1208">
        <v>1291</v>
      </c>
      <c r="K1208">
        <v>274</v>
      </c>
      <c r="L1208">
        <v>9.5500000000000007</v>
      </c>
      <c r="N1208" s="14">
        <f>B1207/B1208-1</f>
        <v>2.92753159494481E-2</v>
      </c>
      <c r="O1208" s="14" t="e">
        <f>C1207/C1208-1</f>
        <v>#DIV/0!</v>
      </c>
      <c r="P1208" s="14">
        <f>D1207/D1208-1</f>
        <v>3.6764705882353033E-2</v>
      </c>
    </row>
    <row r="1209" spans="1:16">
      <c r="A1209" s="83" t="s">
        <v>507</v>
      </c>
      <c r="B1209">
        <v>6331</v>
      </c>
      <c r="D1209" s="8">
        <v>108.8</v>
      </c>
      <c r="E1209">
        <v>4720</v>
      </c>
      <c r="F1209">
        <v>3015</v>
      </c>
      <c r="G1209">
        <v>4718</v>
      </c>
      <c r="H1209">
        <v>10.5</v>
      </c>
      <c r="I1209">
        <v>25.5</v>
      </c>
      <c r="J1209">
        <v>1317</v>
      </c>
      <c r="K1209">
        <v>270.89999999999998</v>
      </c>
      <c r="L1209">
        <v>9.7200000000000006</v>
      </c>
      <c r="N1209" s="14">
        <f>B1208/B1209-1</f>
        <v>-1.2636234402148117E-2</v>
      </c>
      <c r="O1209" s="14" t="e">
        <f>C1208/C1209-1</f>
        <v>#DIV/0!</v>
      </c>
      <c r="P1209" s="14">
        <f>D1208/D1209-1</f>
        <v>0</v>
      </c>
    </row>
    <row r="1210" spans="1:16">
      <c r="A1210" s="83" t="s">
        <v>506</v>
      </c>
      <c r="B1210">
        <v>6691</v>
      </c>
      <c r="D1210" s="8">
        <v>114</v>
      </c>
      <c r="E1210">
        <v>4750</v>
      </c>
      <c r="F1210">
        <v>3276</v>
      </c>
      <c r="G1210">
        <v>4890</v>
      </c>
      <c r="H1210">
        <v>10.71</v>
      </c>
      <c r="I1210">
        <v>28.95</v>
      </c>
      <c r="J1210">
        <v>1370</v>
      </c>
      <c r="K1210">
        <v>272.7</v>
      </c>
      <c r="L1210">
        <v>9.8699999999999992</v>
      </c>
      <c r="N1210" s="14">
        <f>B1209/B1210-1</f>
        <v>-5.3803616798684839E-2</v>
      </c>
      <c r="O1210" s="14" t="e">
        <f>C1209/C1210-1</f>
        <v>#DIV/0!</v>
      </c>
      <c r="P1210" s="14">
        <f>D1209/D1210-1</f>
        <v>-4.5614035087719329E-2</v>
      </c>
    </row>
    <row r="1211" spans="1:16">
      <c r="A1211" s="83" t="s">
        <v>505</v>
      </c>
      <c r="B1211">
        <v>6513</v>
      </c>
      <c r="D1211" s="8">
        <v>110.1</v>
      </c>
      <c r="E1211">
        <v>4640</v>
      </c>
      <c r="F1211">
        <v>3243</v>
      </c>
      <c r="G1211">
        <v>4839</v>
      </c>
      <c r="H1211">
        <v>10.43</v>
      </c>
      <c r="I1211">
        <v>25.5</v>
      </c>
      <c r="J1211">
        <v>1325</v>
      </c>
      <c r="K1211">
        <v>269.39999999999998</v>
      </c>
      <c r="L1211">
        <v>9.84</v>
      </c>
      <c r="N1211" s="14">
        <f>B1210/B1211-1</f>
        <v>2.7329955473668122E-2</v>
      </c>
      <c r="O1211" s="14" t="e">
        <f>C1210/C1211-1</f>
        <v>#DIV/0!</v>
      </c>
      <c r="P1211" s="14">
        <f>D1210/D1211-1</f>
        <v>3.5422343324250649E-2</v>
      </c>
    </row>
    <row r="1212" spans="1:16">
      <c r="A1212" s="83" t="s">
        <v>504</v>
      </c>
      <c r="B1212">
        <v>6664</v>
      </c>
      <c r="D1212" s="8">
        <v>110.6</v>
      </c>
      <c r="E1212">
        <v>4770</v>
      </c>
      <c r="G1212">
        <v>4940</v>
      </c>
      <c r="H1212">
        <v>10.47</v>
      </c>
      <c r="I1212">
        <v>28.3</v>
      </c>
      <c r="J1212">
        <v>1342</v>
      </c>
      <c r="K1212">
        <v>266</v>
      </c>
      <c r="L1212">
        <v>10.210000000000001</v>
      </c>
      <c r="N1212" s="14">
        <f>B1211/B1212-1</f>
        <v>-2.2659063625450226E-2</v>
      </c>
      <c r="O1212" s="14" t="e">
        <f>C1211/C1212-1</f>
        <v>#DIV/0!</v>
      </c>
      <c r="P1212" s="14">
        <f>D1211/D1212-1</f>
        <v>-4.5207956600361587E-3</v>
      </c>
    </row>
    <row r="1213" spans="1:16">
      <c r="A1213" s="83" t="s">
        <v>503</v>
      </c>
      <c r="B1213">
        <v>6752</v>
      </c>
      <c r="D1213" s="8">
        <v>111.7</v>
      </c>
      <c r="E1213">
        <v>4890</v>
      </c>
      <c r="G1213">
        <v>4962</v>
      </c>
      <c r="H1213">
        <v>10.6</v>
      </c>
      <c r="I1213">
        <v>29.34</v>
      </c>
      <c r="J1213">
        <v>1365</v>
      </c>
      <c r="K1213">
        <v>265.8</v>
      </c>
      <c r="L1213">
        <v>10.08</v>
      </c>
      <c r="N1213" s="14">
        <f>B1212/B1213-1</f>
        <v>-1.3033175355450233E-2</v>
      </c>
      <c r="O1213" s="14" t="e">
        <f>C1212/C1213-1</f>
        <v>#DIV/0!</v>
      </c>
      <c r="P1213" s="14">
        <f>D1212/D1213-1</f>
        <v>-9.8478066248881557E-3</v>
      </c>
    </row>
    <row r="1214" spans="1:16">
      <c r="A1214" s="83" t="s">
        <v>502</v>
      </c>
      <c r="B1214">
        <v>6852</v>
      </c>
      <c r="D1214" s="8">
        <v>113.7</v>
      </c>
      <c r="E1214">
        <v>5000</v>
      </c>
      <c r="G1214">
        <v>4934</v>
      </c>
      <c r="H1214">
        <v>10.65</v>
      </c>
      <c r="I1214">
        <v>28.9</v>
      </c>
      <c r="J1214">
        <v>1376</v>
      </c>
      <c r="K1214">
        <v>264.60000000000002</v>
      </c>
      <c r="L1214">
        <v>9.89</v>
      </c>
      <c r="N1214" s="14">
        <f>B1213/B1214-1</f>
        <v>-1.4594279042615343E-2</v>
      </c>
      <c r="O1214" s="14" t="e">
        <f>C1213/C1214-1</f>
        <v>#DIV/0!</v>
      </c>
      <c r="P1214" s="14">
        <f>D1213/D1214-1</f>
        <v>-1.7590149516270914E-2</v>
      </c>
    </row>
    <row r="1215" spans="1:16">
      <c r="A1215" s="83" t="s">
        <v>501</v>
      </c>
      <c r="B1215">
        <v>7128</v>
      </c>
      <c r="D1215" s="8">
        <v>115</v>
      </c>
      <c r="E1215">
        <v>4990</v>
      </c>
      <c r="G1215">
        <v>5101</v>
      </c>
      <c r="H1215">
        <v>10.77</v>
      </c>
      <c r="I1215">
        <v>33.229999999999997</v>
      </c>
      <c r="J1215">
        <v>1424</v>
      </c>
      <c r="K1215">
        <v>265.2</v>
      </c>
      <c r="L1215">
        <v>9.82</v>
      </c>
      <c r="N1215" s="14">
        <f>B1214/B1215-1</f>
        <v>-3.8720538720538711E-2</v>
      </c>
      <c r="O1215" s="14" t="e">
        <f>C1214/C1215-1</f>
        <v>#DIV/0!</v>
      </c>
      <c r="P1215" s="14">
        <f>D1214/D1215-1</f>
        <v>-1.1304347826086913E-2</v>
      </c>
    </row>
    <row r="1216" spans="1:16">
      <c r="A1216" s="83" t="s">
        <v>500</v>
      </c>
      <c r="B1216">
        <v>6925</v>
      </c>
      <c r="D1216" s="8">
        <v>109.6</v>
      </c>
      <c r="E1216">
        <v>4880</v>
      </c>
      <c r="G1216">
        <v>4966</v>
      </c>
      <c r="H1216">
        <v>10.55</v>
      </c>
      <c r="I1216">
        <v>31.76</v>
      </c>
      <c r="J1216">
        <v>1382</v>
      </c>
      <c r="K1216">
        <v>264.60000000000002</v>
      </c>
      <c r="L1216">
        <v>10.14</v>
      </c>
      <c r="N1216" s="14">
        <f>B1215/B1216-1</f>
        <v>2.9314079422382733E-2</v>
      </c>
      <c r="O1216" s="14" t="e">
        <f>C1215/C1216-1</f>
        <v>#DIV/0!</v>
      </c>
      <c r="P1216" s="14">
        <f>D1215/D1216-1</f>
        <v>4.9270072992700698E-2</v>
      </c>
    </row>
    <row r="1217" spans="1:16">
      <c r="A1217" s="83" t="s">
        <v>499</v>
      </c>
      <c r="B1217">
        <v>6618</v>
      </c>
      <c r="D1217" s="8">
        <v>106.3</v>
      </c>
      <c r="E1217">
        <v>4770</v>
      </c>
      <c r="G1217">
        <v>4890</v>
      </c>
      <c r="H1217">
        <v>10.18</v>
      </c>
      <c r="I1217">
        <v>34.549999999999997</v>
      </c>
      <c r="J1217">
        <v>1397</v>
      </c>
      <c r="K1217">
        <v>271.5</v>
      </c>
      <c r="L1217">
        <v>10.37</v>
      </c>
      <c r="N1217" s="14">
        <f>B1216/B1217-1</f>
        <v>4.6388637050468473E-2</v>
      </c>
      <c r="O1217" s="14" t="e">
        <f>C1216/C1217-1</f>
        <v>#DIV/0!</v>
      </c>
      <c r="P1217" s="14">
        <f>D1216/D1217-1</f>
        <v>3.1044214487299993E-2</v>
      </c>
    </row>
    <row r="1218" spans="1:16">
      <c r="A1218" s="83" t="s">
        <v>498</v>
      </c>
      <c r="B1218">
        <v>6661</v>
      </c>
      <c r="D1218" s="8">
        <v>106.8</v>
      </c>
      <c r="E1218">
        <v>4770</v>
      </c>
      <c r="G1218">
        <v>4783</v>
      </c>
      <c r="H1218">
        <v>10.19</v>
      </c>
      <c r="I1218">
        <v>32.799999999999997</v>
      </c>
      <c r="J1218">
        <v>1370</v>
      </c>
      <c r="K1218">
        <v>272.60000000000002</v>
      </c>
      <c r="L1218">
        <v>10.23</v>
      </c>
      <c r="N1218" s="14">
        <f>B1217/B1218-1</f>
        <v>-6.4554871640895017E-3</v>
      </c>
      <c r="O1218" s="14" t="e">
        <f>C1217/C1218-1</f>
        <v>#DIV/0!</v>
      </c>
      <c r="P1218" s="14">
        <f>D1217/D1218-1</f>
        <v>-4.6816479400748623E-3</v>
      </c>
    </row>
    <row r="1219" spans="1:16">
      <c r="A1219" s="83" t="s">
        <v>497</v>
      </c>
      <c r="B1219">
        <v>6776</v>
      </c>
      <c r="D1219" s="8">
        <v>108.5</v>
      </c>
      <c r="E1219">
        <v>4900</v>
      </c>
      <c r="G1219">
        <v>4958</v>
      </c>
      <c r="H1219">
        <v>10.6</v>
      </c>
      <c r="I1219">
        <v>33.119999999999997</v>
      </c>
      <c r="J1219">
        <v>1409</v>
      </c>
      <c r="K1219">
        <v>269.60000000000002</v>
      </c>
      <c r="L1219">
        <v>9.98</v>
      </c>
      <c r="N1219" s="14">
        <f>B1218/B1219-1</f>
        <v>-1.6971664698937405E-2</v>
      </c>
      <c r="O1219" s="14" t="e">
        <f>C1218/C1219-1</f>
        <v>#DIV/0!</v>
      </c>
      <c r="P1219" s="14">
        <f>D1218/D1219-1</f>
        <v>-1.5668202764976935E-2</v>
      </c>
    </row>
    <row r="1220" spans="1:16">
      <c r="A1220" s="83" t="s">
        <v>496</v>
      </c>
      <c r="B1220">
        <v>6798</v>
      </c>
      <c r="D1220" s="8">
        <v>106.7</v>
      </c>
      <c r="E1220">
        <v>4940</v>
      </c>
      <c r="G1220">
        <v>4915</v>
      </c>
      <c r="H1220">
        <v>10.77</v>
      </c>
      <c r="I1220">
        <v>35.72</v>
      </c>
      <c r="J1220">
        <v>1453</v>
      </c>
      <c r="K1220">
        <v>274.10000000000002</v>
      </c>
      <c r="L1220">
        <v>9.9700000000000006</v>
      </c>
      <c r="N1220" s="14">
        <f>B1219/B1220-1</f>
        <v>-3.2362459546925182E-3</v>
      </c>
      <c r="O1220" s="14" t="e">
        <f>C1219/C1220-1</f>
        <v>#DIV/0!</v>
      </c>
      <c r="P1220" s="14">
        <f>D1219/D1220-1</f>
        <v>1.6869728209934376E-2</v>
      </c>
    </row>
    <row r="1221" spans="1:16">
      <c r="A1221" s="83" t="s">
        <v>495</v>
      </c>
      <c r="B1221">
        <v>6740</v>
      </c>
      <c r="D1221" s="8">
        <v>106</v>
      </c>
      <c r="E1221">
        <v>4710</v>
      </c>
      <c r="G1221">
        <v>4945</v>
      </c>
      <c r="H1221">
        <v>10.75</v>
      </c>
      <c r="I1221">
        <v>37.020000000000003</v>
      </c>
      <c r="J1221">
        <v>1432</v>
      </c>
      <c r="K1221">
        <v>272.10000000000002</v>
      </c>
      <c r="L1221">
        <v>9.98</v>
      </c>
      <c r="N1221" s="14">
        <f>B1220/B1221-1</f>
        <v>8.6053412462907541E-3</v>
      </c>
      <c r="O1221" s="14" t="e">
        <f>C1220/C1221-1</f>
        <v>#DIV/0!</v>
      </c>
      <c r="P1221" s="14">
        <f>D1220/D1221-1</f>
        <v>6.6037735849056034E-3</v>
      </c>
    </row>
    <row r="1222" spans="1:16">
      <c r="A1222" s="83" t="s">
        <v>494</v>
      </c>
      <c r="B1222">
        <v>7000</v>
      </c>
      <c r="D1222" s="8">
        <v>105.4</v>
      </c>
      <c r="E1222">
        <v>4820</v>
      </c>
      <c r="G1222">
        <v>5199</v>
      </c>
      <c r="H1222">
        <v>10.97</v>
      </c>
      <c r="I1222">
        <v>36.76</v>
      </c>
      <c r="J1222">
        <v>1464</v>
      </c>
      <c r="K1222">
        <v>272.60000000000002</v>
      </c>
      <c r="L1222">
        <v>10.28</v>
      </c>
      <c r="N1222" s="14">
        <f>B1221/B1222-1</f>
        <v>-3.7142857142857144E-2</v>
      </c>
      <c r="O1222" s="14" t="e">
        <f>C1221/C1222-1</f>
        <v>#DIV/0!</v>
      </c>
      <c r="P1222" s="14">
        <f>D1221/D1222-1</f>
        <v>5.6925996204932883E-3</v>
      </c>
    </row>
    <row r="1223" spans="1:16">
      <c r="A1223" s="83" t="s">
        <v>493</v>
      </c>
      <c r="B1223">
        <v>7268</v>
      </c>
      <c r="D1223" s="8">
        <v>108.4</v>
      </c>
      <c r="E1223">
        <v>4960</v>
      </c>
      <c r="G1223">
        <v>5229</v>
      </c>
      <c r="H1223">
        <v>11.2</v>
      </c>
      <c r="I1223">
        <v>38.130000000000003</v>
      </c>
      <c r="J1223">
        <v>1494</v>
      </c>
      <c r="K1223">
        <v>273</v>
      </c>
      <c r="L1223">
        <v>10.14</v>
      </c>
      <c r="N1223" s="14">
        <f>B1222/B1223-1</f>
        <v>-3.6873968079251473E-2</v>
      </c>
      <c r="O1223" s="14" t="e">
        <f>C1222/C1223-1</f>
        <v>#DIV/0!</v>
      </c>
      <c r="P1223" s="14">
        <f>D1222/D1223-1</f>
        <v>-2.7675276752767486E-2</v>
      </c>
    </row>
    <row r="1224" spans="1:16">
      <c r="A1224" s="83" t="s">
        <v>492</v>
      </c>
      <c r="B1224">
        <v>7345</v>
      </c>
      <c r="D1224" s="8">
        <v>108.2</v>
      </c>
      <c r="E1224">
        <v>4880</v>
      </c>
      <c r="G1224">
        <v>5299</v>
      </c>
      <c r="H1224">
        <v>11.29</v>
      </c>
      <c r="I1224">
        <v>40.99</v>
      </c>
      <c r="J1224">
        <v>1522</v>
      </c>
      <c r="K1224">
        <v>276.89999999999998</v>
      </c>
      <c r="L1224">
        <v>9.89</v>
      </c>
      <c r="N1224" s="14">
        <f>B1223/B1224-1</f>
        <v>-1.0483321987746819E-2</v>
      </c>
      <c r="O1224" s="14" t="e">
        <f>C1223/C1224-1</f>
        <v>#DIV/0!</v>
      </c>
      <c r="P1224" s="14">
        <f>D1223/D1224-1</f>
        <v>1.848428835489857E-3</v>
      </c>
    </row>
    <row r="1225" spans="1:16">
      <c r="A1225" s="83" t="s">
        <v>491</v>
      </c>
      <c r="B1225">
        <v>7307</v>
      </c>
      <c r="D1225" s="8">
        <v>110.7</v>
      </c>
      <c r="E1225">
        <v>4890</v>
      </c>
      <c r="G1225">
        <v>5176</v>
      </c>
      <c r="H1225">
        <v>11.19</v>
      </c>
      <c r="I1225">
        <v>39.31</v>
      </c>
      <c r="J1225">
        <v>1508</v>
      </c>
      <c r="K1225">
        <v>274.2</v>
      </c>
      <c r="L1225">
        <v>9.77</v>
      </c>
      <c r="N1225" s="14">
        <f>B1224/B1225-1</f>
        <v>5.2004926782536209E-3</v>
      </c>
      <c r="O1225" s="14" t="e">
        <f>C1224/C1225-1</f>
        <v>#DIV/0!</v>
      </c>
      <c r="P1225" s="14">
        <f>D1224/D1225-1</f>
        <v>-2.2583559168925071E-2</v>
      </c>
    </row>
    <row r="1226" spans="1:16">
      <c r="A1226" s="83" t="s">
        <v>490</v>
      </c>
      <c r="B1226">
        <v>7232</v>
      </c>
      <c r="D1226" s="8">
        <v>109.6</v>
      </c>
      <c r="E1226">
        <v>4830</v>
      </c>
      <c r="G1226">
        <v>5181</v>
      </c>
      <c r="H1226">
        <v>11.03</v>
      </c>
      <c r="I1226">
        <v>38.090000000000003</v>
      </c>
      <c r="J1226">
        <v>1492</v>
      </c>
      <c r="K1226">
        <v>276.60000000000002</v>
      </c>
      <c r="L1226">
        <v>9.81</v>
      </c>
      <c r="N1226" s="14">
        <f>B1225/B1226-1</f>
        <v>1.0370575221238854E-2</v>
      </c>
      <c r="O1226" s="14" t="e">
        <f>C1225/C1226-1</f>
        <v>#DIV/0!</v>
      </c>
      <c r="P1226" s="14">
        <f>D1225/D1226-1</f>
        <v>1.0036496350364965E-2</v>
      </c>
    </row>
    <row r="1227" spans="1:16">
      <c r="A1227" s="83" t="s">
        <v>489</v>
      </c>
      <c r="B1227">
        <v>7323</v>
      </c>
      <c r="D1227" s="8">
        <v>111.9</v>
      </c>
      <c r="E1227">
        <v>4860</v>
      </c>
      <c r="G1227">
        <v>5180</v>
      </c>
      <c r="H1227">
        <v>11.05</v>
      </c>
      <c r="I1227">
        <v>36.44</v>
      </c>
      <c r="J1227">
        <v>1473</v>
      </c>
      <c r="K1227">
        <v>275.10000000000002</v>
      </c>
      <c r="L1227">
        <v>9.7899999999999991</v>
      </c>
      <c r="N1227" s="14">
        <f>B1226/B1227-1</f>
        <v>-1.2426601119759684E-2</v>
      </c>
      <c r="O1227" s="14" t="e">
        <f>C1226/C1227-1</f>
        <v>#DIV/0!</v>
      </c>
      <c r="P1227" s="14">
        <f>D1226/D1227-1</f>
        <v>-2.0554066130473725E-2</v>
      </c>
    </row>
    <row r="1228" spans="1:16">
      <c r="A1228" s="83" t="s">
        <v>488</v>
      </c>
      <c r="B1228">
        <v>7017</v>
      </c>
      <c r="D1228" s="8">
        <v>109.6</v>
      </c>
      <c r="E1228">
        <v>4870</v>
      </c>
      <c r="G1228">
        <v>5049</v>
      </c>
      <c r="H1228">
        <v>10.77</v>
      </c>
      <c r="I1228">
        <v>36.18</v>
      </c>
      <c r="J1228">
        <v>1463</v>
      </c>
      <c r="K1228">
        <v>273.2</v>
      </c>
      <c r="L1228">
        <v>9.67</v>
      </c>
      <c r="N1228" s="14">
        <f>B1227/B1228-1</f>
        <v>4.3608379649422879E-2</v>
      </c>
      <c r="O1228" s="14" t="e">
        <f>C1227/C1228-1</f>
        <v>#DIV/0!</v>
      </c>
      <c r="P1228" s="14">
        <f>D1227/D1228-1</f>
        <v>2.0985401459854058E-2</v>
      </c>
    </row>
    <row r="1229" spans="1:16">
      <c r="A1229" s="83" t="s">
        <v>487</v>
      </c>
      <c r="B1229">
        <v>7128</v>
      </c>
      <c r="D1229" s="8">
        <v>110.2</v>
      </c>
      <c r="E1229">
        <v>4670</v>
      </c>
      <c r="G1229">
        <v>5062</v>
      </c>
      <c r="H1229">
        <v>10.5</v>
      </c>
      <c r="I1229">
        <v>34.770000000000003</v>
      </c>
      <c r="J1229">
        <v>1423</v>
      </c>
      <c r="K1229">
        <v>278.39999999999998</v>
      </c>
      <c r="L1229">
        <v>9.6999999999999993</v>
      </c>
      <c r="N1229" s="14">
        <f>B1228/B1229-1</f>
        <v>-1.5572390572390571E-2</v>
      </c>
      <c r="O1229" s="14" t="e">
        <f>C1228/C1229-1</f>
        <v>#DIV/0!</v>
      </c>
      <c r="P1229" s="14">
        <f>D1228/D1229-1</f>
        <v>-5.4446460980036582E-3</v>
      </c>
    </row>
    <row r="1230" spans="1:16">
      <c r="A1230" s="83" t="s">
        <v>486</v>
      </c>
      <c r="B1230">
        <v>7373</v>
      </c>
      <c r="D1230" s="8">
        <v>109.3</v>
      </c>
      <c r="E1230">
        <v>4650</v>
      </c>
      <c r="G1230">
        <v>5238</v>
      </c>
      <c r="H1230">
        <v>10.73</v>
      </c>
      <c r="I1230">
        <v>39.090000000000003</v>
      </c>
      <c r="J1230">
        <v>1480</v>
      </c>
      <c r="K1230">
        <v>280.39999999999998</v>
      </c>
      <c r="L1230">
        <v>9.6300000000000008</v>
      </c>
      <c r="N1230" s="14">
        <f>B1229/B1230-1</f>
        <v>-3.3229350332293461E-2</v>
      </c>
      <c r="O1230" s="14" t="e">
        <f>C1229/C1230-1</f>
        <v>#DIV/0!</v>
      </c>
      <c r="P1230" s="14">
        <f>D1229/D1230-1</f>
        <v>8.2342177493137658E-3</v>
      </c>
    </row>
    <row r="1231" spans="1:16">
      <c r="A1231" s="83" t="s">
        <v>485</v>
      </c>
      <c r="B1231">
        <v>7318</v>
      </c>
      <c r="D1231" s="8">
        <v>107.4</v>
      </c>
      <c r="E1231">
        <v>4580</v>
      </c>
      <c r="G1231">
        <v>5320</v>
      </c>
      <c r="H1231">
        <v>10.79</v>
      </c>
      <c r="I1231">
        <v>40.409999999999997</v>
      </c>
      <c r="J1231">
        <v>1506</v>
      </c>
      <c r="K1231">
        <v>281.39999999999998</v>
      </c>
      <c r="L1231">
        <v>9.65</v>
      </c>
      <c r="N1231" s="14">
        <f>B1230/B1231-1</f>
        <v>7.5157146761410942E-3</v>
      </c>
      <c r="O1231" s="14" t="e">
        <f>C1230/C1231-1</f>
        <v>#DIV/0!</v>
      </c>
      <c r="P1231" s="14">
        <f>D1230/D1231-1</f>
        <v>1.7690875232774683E-2</v>
      </c>
    </row>
    <row r="1232" spans="1:16">
      <c r="A1232" s="83" t="s">
        <v>484</v>
      </c>
      <c r="B1232">
        <v>7052</v>
      </c>
      <c r="D1232" s="8">
        <v>106.3</v>
      </c>
      <c r="E1232">
        <v>4540</v>
      </c>
      <c r="G1232">
        <v>5252</v>
      </c>
      <c r="H1232">
        <v>10.66</v>
      </c>
      <c r="I1232">
        <v>38.4</v>
      </c>
      <c r="J1232">
        <v>1484</v>
      </c>
      <c r="K1232">
        <v>283.60000000000002</v>
      </c>
      <c r="L1232">
        <v>9.6199999999999992</v>
      </c>
      <c r="N1232" s="14">
        <f>B1231/B1232-1</f>
        <v>3.7719795802609202E-2</v>
      </c>
      <c r="O1232" s="14" t="e">
        <f>C1231/C1232-1</f>
        <v>#DIV/0!</v>
      </c>
      <c r="P1232" s="14">
        <f>D1231/D1232-1</f>
        <v>1.0348071495766886E-2</v>
      </c>
    </row>
    <row r="1233" spans="1:16">
      <c r="A1233" s="83" t="s">
        <v>483</v>
      </c>
      <c r="B1233">
        <v>6898</v>
      </c>
      <c r="D1233" s="8">
        <v>101.3</v>
      </c>
      <c r="E1233">
        <v>4420</v>
      </c>
      <c r="G1233">
        <v>5145</v>
      </c>
      <c r="H1233">
        <v>10.35</v>
      </c>
      <c r="I1233">
        <v>37.659999999999997</v>
      </c>
      <c r="J1233">
        <v>1443</v>
      </c>
      <c r="K1233">
        <v>290.10000000000002</v>
      </c>
      <c r="L1233">
        <v>9.81</v>
      </c>
      <c r="N1233" s="14">
        <f>B1232/B1233-1</f>
        <v>2.2325311684546323E-2</v>
      </c>
      <c r="O1233" s="14" t="e">
        <f>C1232/C1233-1</f>
        <v>#DIV/0!</v>
      </c>
      <c r="P1233" s="14">
        <f>D1232/D1233-1</f>
        <v>4.9358341559723629E-2</v>
      </c>
    </row>
    <row r="1234" spans="1:16">
      <c r="A1234" s="83" t="s">
        <v>482</v>
      </c>
      <c r="B1234">
        <v>6980</v>
      </c>
      <c r="D1234" s="8">
        <v>99.2</v>
      </c>
      <c r="E1234">
        <v>4530</v>
      </c>
      <c r="G1234">
        <v>5241</v>
      </c>
      <c r="H1234">
        <v>10.41</v>
      </c>
      <c r="I1234">
        <v>36.85</v>
      </c>
      <c r="J1234">
        <v>1442</v>
      </c>
      <c r="K1234">
        <v>283.2</v>
      </c>
      <c r="L1234">
        <v>9.73</v>
      </c>
      <c r="N1234" s="14">
        <f>B1233/B1234-1</f>
        <v>-1.174785100286535E-2</v>
      </c>
      <c r="O1234" s="14" t="e">
        <f>C1233/C1234-1</f>
        <v>#DIV/0!</v>
      </c>
      <c r="P1234" s="14">
        <f>D1233/D1234-1</f>
        <v>2.116935483870952E-2</v>
      </c>
    </row>
    <row r="1235" spans="1:16">
      <c r="A1235" s="83" t="s">
        <v>481</v>
      </c>
      <c r="B1235">
        <v>7131</v>
      </c>
      <c r="D1235" s="8">
        <v>101.9</v>
      </c>
      <c r="E1235">
        <v>4570</v>
      </c>
      <c r="G1235">
        <v>5282</v>
      </c>
      <c r="H1235">
        <v>10.56</v>
      </c>
      <c r="I1235">
        <v>37.85</v>
      </c>
      <c r="J1235">
        <v>1470</v>
      </c>
      <c r="K1235">
        <v>289.2</v>
      </c>
      <c r="L1235">
        <v>9.65</v>
      </c>
      <c r="N1235" s="14">
        <f>B1234/B1235-1</f>
        <v>-2.1175150750245453E-2</v>
      </c>
      <c r="O1235" s="14" t="e">
        <f>C1234/C1235-1</f>
        <v>#DIV/0!</v>
      </c>
      <c r="P1235" s="14">
        <f>D1234/D1235-1</f>
        <v>-2.6496565260058946E-2</v>
      </c>
    </row>
    <row r="1236" spans="1:16">
      <c r="A1236" s="83" t="s">
        <v>480</v>
      </c>
      <c r="B1236">
        <v>7255</v>
      </c>
      <c r="D1236" s="8">
        <v>105.1</v>
      </c>
      <c r="E1236">
        <v>4600</v>
      </c>
      <c r="G1236">
        <v>5293</v>
      </c>
      <c r="H1236">
        <v>10.65</v>
      </c>
      <c r="I1236">
        <v>37.6</v>
      </c>
      <c r="J1236">
        <v>1461</v>
      </c>
      <c r="K1236">
        <v>283.39999999999998</v>
      </c>
      <c r="L1236">
        <v>9.5500000000000007</v>
      </c>
      <c r="N1236" s="14">
        <f>B1235/B1236-1</f>
        <v>-1.7091660923501006E-2</v>
      </c>
      <c r="O1236" s="14" t="e">
        <f>C1235/C1236-1</f>
        <v>#DIV/0!</v>
      </c>
      <c r="P1236" s="14">
        <f>D1235/D1236-1</f>
        <v>-3.044719314938138E-2</v>
      </c>
    </row>
    <row r="1237" spans="1:16">
      <c r="A1237" s="83" t="s">
        <v>479</v>
      </c>
      <c r="B1237">
        <v>7439</v>
      </c>
      <c r="D1237" s="8">
        <v>106.5</v>
      </c>
      <c r="E1237">
        <v>4510</v>
      </c>
      <c r="G1237">
        <v>5428</v>
      </c>
      <c r="H1237">
        <v>10.77</v>
      </c>
      <c r="I1237">
        <v>37.56</v>
      </c>
      <c r="J1237">
        <v>1474</v>
      </c>
      <c r="K1237">
        <v>281.39999999999998</v>
      </c>
      <c r="L1237">
        <v>9.56</v>
      </c>
      <c r="N1237" s="14">
        <f>B1236/B1237-1</f>
        <v>-2.4734507326253485E-2</v>
      </c>
      <c r="O1237" s="14" t="e">
        <f>C1236/C1237-1</f>
        <v>#DIV/0!</v>
      </c>
      <c r="P1237" s="14">
        <f>D1236/D1237-1</f>
        <v>-1.3145539906103343E-2</v>
      </c>
    </row>
    <row r="1238" spans="1:16">
      <c r="A1238" s="83" t="s">
        <v>478</v>
      </c>
      <c r="B1238">
        <v>6938</v>
      </c>
      <c r="D1238" s="8">
        <v>106.2</v>
      </c>
      <c r="E1238">
        <v>4410</v>
      </c>
      <c r="G1238">
        <v>5008</v>
      </c>
      <c r="H1238">
        <v>10.38</v>
      </c>
      <c r="I1238">
        <v>31.01</v>
      </c>
      <c r="J1238">
        <v>1388</v>
      </c>
      <c r="K1238">
        <v>272</v>
      </c>
      <c r="L1238">
        <v>9.3800000000000008</v>
      </c>
      <c r="N1238" s="14">
        <f>B1237/B1238-1</f>
        <v>7.2211011818968052E-2</v>
      </c>
      <c r="O1238" s="14" t="e">
        <f>C1237/C1238-1</f>
        <v>#DIV/0!</v>
      </c>
      <c r="P1238" s="14">
        <f>D1237/D1238-1</f>
        <v>2.8248587570620654E-3</v>
      </c>
    </row>
    <row r="1239" spans="1:16">
      <c r="A1239" s="83" t="s">
        <v>477</v>
      </c>
      <c r="B1239">
        <v>6989</v>
      </c>
      <c r="D1239" s="8">
        <v>108.3</v>
      </c>
      <c r="E1239">
        <v>4500</v>
      </c>
      <c r="G1239">
        <v>5092</v>
      </c>
      <c r="H1239">
        <v>10.65</v>
      </c>
      <c r="I1239">
        <v>32.61</v>
      </c>
      <c r="J1239">
        <v>1411</v>
      </c>
      <c r="K1239">
        <v>274.10000000000002</v>
      </c>
      <c r="L1239">
        <v>9.9</v>
      </c>
      <c r="N1239" s="14">
        <f>B1238/B1239-1</f>
        <v>-7.2971812848762196E-3</v>
      </c>
      <c r="O1239" s="14" t="e">
        <f>C1238/C1239-1</f>
        <v>#DIV/0!</v>
      </c>
      <c r="P1239" s="14">
        <f>D1238/D1239-1</f>
        <v>-1.9390581717451449E-2</v>
      </c>
    </row>
    <row r="1240" spans="1:16">
      <c r="A1240" s="83" t="s">
        <v>476</v>
      </c>
      <c r="B1240">
        <v>7269</v>
      </c>
      <c r="D1240" s="8">
        <v>110.9</v>
      </c>
      <c r="E1240">
        <v>4460</v>
      </c>
      <c r="G1240">
        <v>5238</v>
      </c>
      <c r="H1240">
        <v>10.66</v>
      </c>
      <c r="I1240">
        <v>34.06</v>
      </c>
      <c r="J1240">
        <v>1429</v>
      </c>
      <c r="K1240">
        <v>276.39999999999998</v>
      </c>
      <c r="L1240">
        <v>9.7200000000000006</v>
      </c>
      <c r="N1240" s="14">
        <f>B1239/B1240-1</f>
        <v>-3.8519741367450844E-2</v>
      </c>
      <c r="O1240" s="14" t="e">
        <f>C1239/C1240-1</f>
        <v>#DIV/0!</v>
      </c>
      <c r="P1240" s="14">
        <f>D1239/D1240-1</f>
        <v>-2.3444544634806164E-2</v>
      </c>
    </row>
    <row r="1241" spans="1:16">
      <c r="A1241" s="83" t="s">
        <v>475</v>
      </c>
      <c r="B1241">
        <v>7531</v>
      </c>
      <c r="D1241" s="8">
        <v>111.8</v>
      </c>
      <c r="E1241">
        <v>4560</v>
      </c>
      <c r="G1241">
        <v>5352</v>
      </c>
      <c r="H1241">
        <v>10.54</v>
      </c>
      <c r="I1241">
        <v>36.880000000000003</v>
      </c>
      <c r="J1241">
        <v>1429</v>
      </c>
      <c r="K1241">
        <v>278.89999999999998</v>
      </c>
      <c r="L1241">
        <v>10.01</v>
      </c>
      <c r="N1241" s="14">
        <f>B1240/B1241-1</f>
        <v>-3.4789536582127245E-2</v>
      </c>
      <c r="O1241" s="14" t="e">
        <f>C1240/C1241-1</f>
        <v>#DIV/0!</v>
      </c>
      <c r="P1241" s="14">
        <f>D1240/D1241-1</f>
        <v>-8.0500894454381688E-3</v>
      </c>
    </row>
    <row r="1242" spans="1:16">
      <c r="A1242" s="83" t="s">
        <v>474</v>
      </c>
      <c r="B1242">
        <v>7415</v>
      </c>
      <c r="D1242" s="8">
        <v>108.6</v>
      </c>
      <c r="E1242">
        <v>4460</v>
      </c>
      <c r="G1242">
        <v>5304</v>
      </c>
      <c r="H1242">
        <v>10.79</v>
      </c>
      <c r="I1242">
        <v>37.729999999999997</v>
      </c>
      <c r="J1242">
        <v>1456</v>
      </c>
      <c r="K1242">
        <v>273.5</v>
      </c>
      <c r="L1242">
        <v>9.64</v>
      </c>
      <c r="N1242" s="14">
        <f>B1241/B1242-1</f>
        <v>1.5643964935940557E-2</v>
      </c>
      <c r="O1242" s="14" t="e">
        <f>C1241/C1242-1</f>
        <v>#DIV/0!</v>
      </c>
      <c r="P1242" s="14">
        <f>D1241/D1242-1</f>
        <v>2.9465930018416131E-2</v>
      </c>
    </row>
    <row r="1243" spans="1:16">
      <c r="A1243" s="83" t="s">
        <v>473</v>
      </c>
      <c r="B1243">
        <v>7158</v>
      </c>
      <c r="D1243" s="8">
        <v>105.4</v>
      </c>
      <c r="E1243">
        <v>4350</v>
      </c>
      <c r="G1243">
        <v>5118</v>
      </c>
      <c r="H1243">
        <v>10.8</v>
      </c>
      <c r="I1243">
        <v>35.06</v>
      </c>
      <c r="J1243">
        <v>1431</v>
      </c>
      <c r="K1243">
        <v>280.2</v>
      </c>
      <c r="L1243">
        <v>9.6199999999999992</v>
      </c>
      <c r="N1243" s="14">
        <f>B1242/B1243-1</f>
        <v>3.5903883766415179E-2</v>
      </c>
      <c r="O1243" s="14" t="e">
        <f>C1242/C1243-1</f>
        <v>#DIV/0!</v>
      </c>
      <c r="P1243" s="14">
        <f>D1242/D1243-1</f>
        <v>3.0360531309297834E-2</v>
      </c>
    </row>
    <row r="1244" spans="1:16">
      <c r="A1244" s="83" t="s">
        <v>472</v>
      </c>
      <c r="B1244">
        <v>7215</v>
      </c>
      <c r="D1244" s="8">
        <v>109.4</v>
      </c>
      <c r="E1244">
        <v>4310</v>
      </c>
      <c r="G1244">
        <v>5034</v>
      </c>
      <c r="H1244">
        <v>10.32</v>
      </c>
      <c r="I1244">
        <v>32.08</v>
      </c>
      <c r="J1244">
        <v>1356</v>
      </c>
      <c r="K1244">
        <v>283</v>
      </c>
      <c r="L1244">
        <v>9.5500000000000007</v>
      </c>
      <c r="N1244" s="14">
        <f>B1243/B1244-1</f>
        <v>-7.9002079002078451E-3</v>
      </c>
      <c r="O1244" s="14" t="e">
        <f>C1243/C1244-1</f>
        <v>#DIV/0!</v>
      </c>
      <c r="P1244" s="14">
        <f>D1243/D1244-1</f>
        <v>-3.656307129798908E-2</v>
      </c>
    </row>
    <row r="1245" spans="1:16">
      <c r="A1245" s="83" t="s">
        <v>471</v>
      </c>
      <c r="B1245">
        <v>7522</v>
      </c>
      <c r="D1245" s="8">
        <v>107.8</v>
      </c>
      <c r="E1245">
        <v>4420</v>
      </c>
      <c r="G1245">
        <v>5260</v>
      </c>
      <c r="H1245">
        <v>11.12</v>
      </c>
      <c r="I1245">
        <v>42.9</v>
      </c>
      <c r="J1245">
        <v>1512</v>
      </c>
      <c r="K1245">
        <v>280.2</v>
      </c>
      <c r="L1245">
        <v>9.44</v>
      </c>
      <c r="N1245" s="14">
        <f>B1244/B1245-1</f>
        <v>-4.081361340069134E-2</v>
      </c>
      <c r="O1245" s="14" t="e">
        <f>C1244/C1245-1</f>
        <v>#DIV/0!</v>
      </c>
      <c r="P1245" s="14">
        <f>D1244/D1245-1</f>
        <v>1.4842300556586308E-2</v>
      </c>
    </row>
    <row r="1246" spans="1:16">
      <c r="A1246" s="83" t="s">
        <v>470</v>
      </c>
      <c r="B1246">
        <v>7599</v>
      </c>
      <c r="D1246" s="8">
        <v>108.8</v>
      </c>
      <c r="E1246">
        <v>4470</v>
      </c>
      <c r="G1246">
        <v>5250</v>
      </c>
      <c r="H1246">
        <v>11</v>
      </c>
      <c r="I1246">
        <v>43.98</v>
      </c>
      <c r="J1246">
        <v>1495</v>
      </c>
      <c r="K1246">
        <v>275.89999999999998</v>
      </c>
      <c r="L1246">
        <v>9.2799999999999994</v>
      </c>
      <c r="N1246" s="14">
        <f>B1245/B1246-1</f>
        <v>-1.0132912225292778E-2</v>
      </c>
      <c r="O1246" s="14" t="e">
        <f>C1245/C1246-1</f>
        <v>#DIV/0!</v>
      </c>
      <c r="P1246" s="14">
        <f>D1245/D1246-1</f>
        <v>-9.1911764705882026E-3</v>
      </c>
    </row>
    <row r="1247" spans="1:16">
      <c r="A1247" s="83" t="s">
        <v>469</v>
      </c>
      <c r="B1247">
        <v>7932</v>
      </c>
      <c r="D1247" s="8">
        <v>108.5</v>
      </c>
      <c r="E1247">
        <v>4440</v>
      </c>
      <c r="G1247">
        <v>5380</v>
      </c>
      <c r="H1247">
        <v>11.16</v>
      </c>
      <c r="I1247">
        <v>46.91</v>
      </c>
      <c r="J1247">
        <v>1544</v>
      </c>
      <c r="K1247">
        <v>285.5</v>
      </c>
      <c r="L1247">
        <v>9.42</v>
      </c>
      <c r="N1247" s="14">
        <f>B1246/B1247-1</f>
        <v>-4.1981845688350949E-2</v>
      </c>
      <c r="O1247" s="14" t="e">
        <f>C1246/C1247-1</f>
        <v>#DIV/0!</v>
      </c>
      <c r="P1247" s="14">
        <f>D1246/D1247-1</f>
        <v>2.7649769585254003E-3</v>
      </c>
    </row>
    <row r="1248" spans="1:16">
      <c r="A1248" s="83" t="s">
        <v>468</v>
      </c>
      <c r="B1248">
        <v>7711</v>
      </c>
      <c r="D1248" s="8">
        <v>104.9</v>
      </c>
      <c r="E1248">
        <v>4410</v>
      </c>
      <c r="G1248">
        <v>5231</v>
      </c>
      <c r="H1248">
        <v>10.71</v>
      </c>
      <c r="I1248">
        <v>44.4</v>
      </c>
      <c r="J1248">
        <v>1473</v>
      </c>
      <c r="K1248">
        <v>284.2</v>
      </c>
      <c r="L1248">
        <v>9.41</v>
      </c>
      <c r="N1248" s="14">
        <f>B1247/B1248-1</f>
        <v>2.8660355336532328E-2</v>
      </c>
      <c r="O1248" s="14" t="e">
        <f>C1247/C1248-1</f>
        <v>#DIV/0!</v>
      </c>
      <c r="P1248" s="14">
        <f>D1247/D1248-1</f>
        <v>3.4318398474737721E-2</v>
      </c>
    </row>
    <row r="1249" spans="1:16">
      <c r="A1249" s="83" t="s">
        <v>467</v>
      </c>
      <c r="B1249">
        <v>7978</v>
      </c>
      <c r="D1249" s="8">
        <v>99.2</v>
      </c>
      <c r="E1249">
        <v>4300</v>
      </c>
      <c r="G1249">
        <v>5417</v>
      </c>
      <c r="H1249">
        <v>9.98</v>
      </c>
      <c r="I1249">
        <v>45.88</v>
      </c>
      <c r="J1249">
        <v>1402</v>
      </c>
      <c r="K1249">
        <v>288.60000000000002</v>
      </c>
      <c r="L1249">
        <v>9.6300000000000008</v>
      </c>
      <c r="N1249" s="14">
        <f>B1248/B1249-1</f>
        <v>-3.34670343444472E-2</v>
      </c>
      <c r="O1249" s="14" t="e">
        <f>C1248/C1249-1</f>
        <v>#DIV/0!</v>
      </c>
      <c r="P1249" s="14">
        <f>D1248/D1249-1</f>
        <v>5.745967741935476E-2</v>
      </c>
    </row>
    <row r="1250" spans="1:16">
      <c r="A1250" s="83" t="s">
        <v>466</v>
      </c>
      <c r="B1250">
        <v>7960</v>
      </c>
      <c r="D1250" s="8">
        <v>98.4</v>
      </c>
      <c r="E1250">
        <v>4270</v>
      </c>
      <c r="G1250">
        <v>5450</v>
      </c>
      <c r="H1250">
        <v>10.44</v>
      </c>
      <c r="I1250">
        <v>44.43</v>
      </c>
      <c r="J1250">
        <v>1410</v>
      </c>
      <c r="K1250">
        <v>288.8</v>
      </c>
      <c r="L1250">
        <v>9.64</v>
      </c>
      <c r="N1250" s="14">
        <f>B1249/B1250-1</f>
        <v>2.2613065326633208E-3</v>
      </c>
      <c r="O1250" s="14" t="e">
        <f>C1249/C1250-1</f>
        <v>#DIV/0!</v>
      </c>
      <c r="P1250" s="14">
        <f>D1249/D1250-1</f>
        <v>8.1300813008129413E-3</v>
      </c>
    </row>
    <row r="1251" spans="1:16">
      <c r="A1251" s="83" t="s">
        <v>465</v>
      </c>
      <c r="B1251">
        <v>7739</v>
      </c>
      <c r="D1251" s="8">
        <v>99.7</v>
      </c>
      <c r="E1251">
        <v>4180</v>
      </c>
      <c r="G1251">
        <v>5209</v>
      </c>
      <c r="H1251">
        <v>9.92</v>
      </c>
      <c r="I1251">
        <v>41.8</v>
      </c>
      <c r="J1251">
        <v>1337</v>
      </c>
      <c r="K1251">
        <v>292.60000000000002</v>
      </c>
      <c r="L1251">
        <v>9.66</v>
      </c>
      <c r="N1251" s="14">
        <f>B1250/B1251-1</f>
        <v>2.8556661067321354E-2</v>
      </c>
      <c r="O1251" s="14" t="e">
        <f>C1250/C1251-1</f>
        <v>#DIV/0!</v>
      </c>
      <c r="P1251" s="14">
        <f>D1250/D1251-1</f>
        <v>-1.3039117352056095E-2</v>
      </c>
    </row>
    <row r="1252" spans="1:16">
      <c r="A1252" s="83" t="s">
        <v>464</v>
      </c>
      <c r="B1252">
        <v>7574</v>
      </c>
      <c r="D1252" s="8">
        <v>101.7</v>
      </c>
      <c r="E1252">
        <v>4220</v>
      </c>
      <c r="G1252">
        <v>5080</v>
      </c>
      <c r="H1252">
        <v>10.4</v>
      </c>
      <c r="I1252">
        <v>39.659999999999997</v>
      </c>
      <c r="J1252">
        <v>1374</v>
      </c>
      <c r="K1252">
        <v>304.8</v>
      </c>
      <c r="L1252">
        <v>9.9499999999999993</v>
      </c>
      <c r="N1252" s="14">
        <f>B1251/B1252-1</f>
        <v>2.1785054132558823E-2</v>
      </c>
      <c r="O1252" s="14" t="e">
        <f>C1251/C1252-1</f>
        <v>#DIV/0!</v>
      </c>
      <c r="P1252" s="14">
        <f>D1251/D1252-1</f>
        <v>-1.9665683382497523E-2</v>
      </c>
    </row>
    <row r="1253" spans="1:16">
      <c r="A1253" s="83" t="s">
        <v>463</v>
      </c>
      <c r="B1253">
        <v>7612</v>
      </c>
      <c r="D1253" s="8">
        <v>99.3</v>
      </c>
      <c r="E1253">
        <v>4240</v>
      </c>
      <c r="G1253">
        <v>5196</v>
      </c>
      <c r="H1253">
        <v>10.61</v>
      </c>
      <c r="I1253">
        <v>39.69</v>
      </c>
      <c r="J1253">
        <v>1408</v>
      </c>
      <c r="K1253">
        <v>311.7</v>
      </c>
      <c r="L1253">
        <v>10.18</v>
      </c>
      <c r="N1253" s="14">
        <f>B1252/B1253-1</f>
        <v>-4.99211770888075E-3</v>
      </c>
      <c r="O1253" s="14" t="e">
        <f>C1252/C1253-1</f>
        <v>#DIV/0!</v>
      </c>
      <c r="P1253" s="14">
        <f>D1252/D1253-1</f>
        <v>2.4169184290030232E-2</v>
      </c>
    </row>
    <row r="1254" spans="1:16">
      <c r="A1254" s="83" t="s">
        <v>462</v>
      </c>
      <c r="B1254">
        <v>7445</v>
      </c>
      <c r="D1254" s="8">
        <v>97.2</v>
      </c>
      <c r="E1254">
        <v>4260</v>
      </c>
      <c r="G1254">
        <v>5120</v>
      </c>
      <c r="H1254">
        <v>11.03</v>
      </c>
      <c r="I1254">
        <v>38.729999999999997</v>
      </c>
      <c r="J1254">
        <v>1431</v>
      </c>
      <c r="K1254">
        <v>299.10000000000002</v>
      </c>
      <c r="L1254">
        <v>9.82</v>
      </c>
      <c r="N1254" s="14">
        <f>B1253/B1254-1</f>
        <v>2.2431161853593062E-2</v>
      </c>
      <c r="O1254" s="14" t="e">
        <f>C1253/C1254-1</f>
        <v>#DIV/0!</v>
      </c>
      <c r="P1254" s="14">
        <f>D1253/D1254-1</f>
        <v>2.1604938271604812E-2</v>
      </c>
    </row>
    <row r="1255" spans="1:16">
      <c r="A1255" s="83" t="s">
        <v>461</v>
      </c>
      <c r="B1255">
        <v>7067</v>
      </c>
      <c r="D1255" s="8">
        <v>99.6</v>
      </c>
      <c r="E1255">
        <v>4210</v>
      </c>
      <c r="G1255">
        <v>4784</v>
      </c>
      <c r="H1255">
        <v>10.94</v>
      </c>
      <c r="I1255">
        <v>34.46</v>
      </c>
      <c r="J1255">
        <v>1384</v>
      </c>
      <c r="K1255">
        <v>283.5</v>
      </c>
      <c r="L1255">
        <v>9.33</v>
      </c>
      <c r="N1255" s="14">
        <f>B1254/B1255-1</f>
        <v>5.3488043016838738E-2</v>
      </c>
      <c r="O1255" s="14" t="e">
        <f>C1254/C1255-1</f>
        <v>#DIV/0!</v>
      </c>
      <c r="P1255" s="14">
        <f>D1254/D1255-1</f>
        <v>-2.4096385542168641E-2</v>
      </c>
    </row>
    <row r="1256" spans="1:16">
      <c r="A1256" s="83" t="s">
        <v>460</v>
      </c>
      <c r="B1256">
        <v>6993</v>
      </c>
      <c r="D1256" s="8">
        <v>104.2</v>
      </c>
      <c r="E1256">
        <v>4260</v>
      </c>
      <c r="G1256">
        <v>4719</v>
      </c>
      <c r="H1256">
        <v>11.27</v>
      </c>
      <c r="I1256">
        <v>38.5</v>
      </c>
      <c r="J1256">
        <v>1443</v>
      </c>
      <c r="K1256">
        <v>288.89999999999998</v>
      </c>
      <c r="L1256">
        <v>9.2100000000000009</v>
      </c>
      <c r="N1256" s="14">
        <f>B1255/B1256-1</f>
        <v>1.0582010582010692E-2</v>
      </c>
      <c r="O1256" s="14" t="e">
        <f>C1255/C1256-1</f>
        <v>#DIV/0!</v>
      </c>
      <c r="P1256" s="14">
        <f>D1255/D1256-1</f>
        <v>-4.4145873320537543E-2</v>
      </c>
    </row>
    <row r="1257" spans="1:16">
      <c r="A1257" s="83" t="s">
        <v>459</v>
      </c>
      <c r="B1257">
        <v>7173</v>
      </c>
      <c r="D1257" s="8">
        <v>108</v>
      </c>
      <c r="E1257">
        <v>4250</v>
      </c>
      <c r="G1257">
        <v>4829</v>
      </c>
      <c r="H1257">
        <v>11.72</v>
      </c>
      <c r="I1257">
        <v>37.04</v>
      </c>
      <c r="J1257">
        <v>1468</v>
      </c>
      <c r="K1257">
        <v>284</v>
      </c>
      <c r="L1257">
        <v>9</v>
      </c>
      <c r="N1257" s="14">
        <f>B1256/B1257-1</f>
        <v>-2.5094102885821812E-2</v>
      </c>
      <c r="O1257" s="14" t="e">
        <f>C1256/C1257-1</f>
        <v>#DIV/0!</v>
      </c>
      <c r="P1257" s="14">
        <f>D1256/D1257-1</f>
        <v>-3.5185185185185208E-2</v>
      </c>
    </row>
    <row r="1258" spans="1:16">
      <c r="A1258" s="83" t="s">
        <v>458</v>
      </c>
      <c r="B1258">
        <v>6781</v>
      </c>
      <c r="D1258" s="8">
        <v>108.1</v>
      </c>
      <c r="E1258">
        <v>4100</v>
      </c>
      <c r="G1258">
        <v>4648</v>
      </c>
      <c r="H1258">
        <v>11.38</v>
      </c>
      <c r="I1258">
        <v>35.299999999999997</v>
      </c>
      <c r="J1258">
        <v>1416</v>
      </c>
      <c r="K1258">
        <v>282</v>
      </c>
      <c r="L1258">
        <v>8.8000000000000007</v>
      </c>
      <c r="N1258" s="14">
        <f>B1257/B1258-1</f>
        <v>5.780858280489598E-2</v>
      </c>
      <c r="O1258" s="14" t="e">
        <f>C1257/C1258-1</f>
        <v>#DIV/0!</v>
      </c>
      <c r="P1258" s="14">
        <f>D1257/D1258-1</f>
        <v>-9.2506938020342488E-4</v>
      </c>
    </row>
    <row r="1259" spans="1:16">
      <c r="A1259" s="83" t="s">
        <v>457</v>
      </c>
      <c r="B1259">
        <v>6958</v>
      </c>
      <c r="D1259" s="8">
        <v>109.3</v>
      </c>
      <c r="E1259">
        <v>4100</v>
      </c>
      <c r="G1259">
        <v>4904</v>
      </c>
      <c r="H1259">
        <v>11.52</v>
      </c>
      <c r="I1259">
        <v>37.08</v>
      </c>
      <c r="J1259">
        <v>1468</v>
      </c>
      <c r="K1259">
        <v>289.8</v>
      </c>
      <c r="L1259">
        <v>9.26</v>
      </c>
      <c r="N1259" s="14">
        <f>B1258/B1259-1</f>
        <v>-2.5438344351825237E-2</v>
      </c>
      <c r="O1259" s="14" t="e">
        <f>C1258/C1259-1</f>
        <v>#DIV/0!</v>
      </c>
      <c r="P1259" s="14">
        <f>D1258/D1259-1</f>
        <v>-1.0978956999085132E-2</v>
      </c>
    </row>
    <row r="1260" spans="1:16">
      <c r="A1260" s="83" t="s">
        <v>456</v>
      </c>
      <c r="B1260">
        <v>6782</v>
      </c>
      <c r="D1260" s="8">
        <v>107.3</v>
      </c>
      <c r="E1260">
        <v>4120</v>
      </c>
      <c r="G1260">
        <v>4753</v>
      </c>
      <c r="H1260">
        <v>11.38</v>
      </c>
      <c r="I1260">
        <v>35.89</v>
      </c>
      <c r="J1260">
        <v>1456</v>
      </c>
      <c r="K1260">
        <v>286.3</v>
      </c>
      <c r="L1260">
        <v>9.06</v>
      </c>
      <c r="N1260" s="14">
        <f>B1259/B1260-1</f>
        <v>2.5951046888823326E-2</v>
      </c>
      <c r="O1260" s="14" t="e">
        <f>C1259/C1260-1</f>
        <v>#DIV/0!</v>
      </c>
      <c r="P1260" s="14">
        <f>D1259/D1260-1</f>
        <v>1.8639328984156656E-2</v>
      </c>
    </row>
    <row r="1261" spans="1:16">
      <c r="A1261" s="83" t="s">
        <v>455</v>
      </c>
      <c r="B1261">
        <v>6356</v>
      </c>
      <c r="D1261" s="8">
        <v>102.7</v>
      </c>
      <c r="E1261">
        <v>3990</v>
      </c>
      <c r="G1261">
        <v>4538</v>
      </c>
      <c r="H1261">
        <v>11.33</v>
      </c>
      <c r="I1261">
        <v>33.590000000000003</v>
      </c>
      <c r="J1261">
        <v>1427</v>
      </c>
      <c r="K1261">
        <v>283.60000000000002</v>
      </c>
      <c r="L1261">
        <v>9.0399999999999991</v>
      </c>
      <c r="N1261" s="14">
        <f>B1260/B1261-1</f>
        <v>6.7023285084959028E-2</v>
      </c>
      <c r="O1261" s="14" t="e">
        <f>C1260/C1261-1</f>
        <v>#DIV/0!</v>
      </c>
      <c r="P1261" s="14">
        <f>D1260/D1261-1</f>
        <v>4.4790652385588992E-2</v>
      </c>
    </row>
    <row r="1262" spans="1:16">
      <c r="A1262" s="83" t="s">
        <v>454</v>
      </c>
      <c r="B1262">
        <v>6098</v>
      </c>
      <c r="D1262" s="8">
        <v>96.7</v>
      </c>
      <c r="E1262">
        <v>4010</v>
      </c>
      <c r="G1262">
        <v>4458</v>
      </c>
      <c r="H1262">
        <v>11.17</v>
      </c>
      <c r="I1262">
        <v>32.04</v>
      </c>
      <c r="J1262">
        <v>1413</v>
      </c>
      <c r="K1262">
        <v>279.60000000000002</v>
      </c>
      <c r="L1262">
        <v>8.8699999999999992</v>
      </c>
      <c r="N1262" s="14">
        <f>B1261/B1262-1</f>
        <v>4.2308953755329615E-2</v>
      </c>
      <c r="O1262" s="14" t="e">
        <f>C1261/C1262-1</f>
        <v>#DIV/0!</v>
      </c>
      <c r="P1262" s="14">
        <f>D1261/D1262-1</f>
        <v>6.2047569803516112E-2</v>
      </c>
    </row>
    <row r="1263" spans="1:16">
      <c r="A1263" s="83" t="s">
        <v>453</v>
      </c>
      <c r="B1263">
        <v>6119</v>
      </c>
      <c r="D1263" s="8">
        <v>99.1</v>
      </c>
      <c r="E1263">
        <v>4050</v>
      </c>
      <c r="G1263">
        <v>4449</v>
      </c>
      <c r="H1263">
        <v>11.29</v>
      </c>
      <c r="I1263">
        <v>31.71</v>
      </c>
      <c r="J1263">
        <v>1435</v>
      </c>
      <c r="K1263">
        <v>280.10000000000002</v>
      </c>
      <c r="L1263">
        <v>8.98</v>
      </c>
      <c r="N1263" s="14">
        <f>B1262/B1263-1</f>
        <v>-3.4319333224382964E-3</v>
      </c>
      <c r="O1263" s="14" t="e">
        <f>C1262/C1263-1</f>
        <v>#DIV/0!</v>
      </c>
      <c r="P1263" s="14">
        <f>D1262/D1263-1</f>
        <v>-2.4217961654893982E-2</v>
      </c>
    </row>
    <row r="1264" spans="1:16">
      <c r="A1264" s="83" t="s">
        <v>452</v>
      </c>
      <c r="B1264">
        <v>5958</v>
      </c>
      <c r="D1264" s="8">
        <v>98.7</v>
      </c>
      <c r="E1264">
        <v>4070</v>
      </c>
      <c r="G1264">
        <v>4381</v>
      </c>
      <c r="H1264">
        <v>11.04</v>
      </c>
      <c r="I1264">
        <v>31.17</v>
      </c>
      <c r="J1264">
        <v>1422</v>
      </c>
      <c r="K1264">
        <v>298</v>
      </c>
      <c r="L1264">
        <v>9.43</v>
      </c>
      <c r="N1264" s="14">
        <f>B1263/B1264-1</f>
        <v>2.7022490768714436E-2</v>
      </c>
      <c r="O1264" s="14" t="e">
        <f>C1263/C1264-1</f>
        <v>#DIV/0!</v>
      </c>
      <c r="P1264" s="14">
        <f>D1263/D1264-1</f>
        <v>4.0526849037485491E-3</v>
      </c>
    </row>
    <row r="1265" spans="1:16">
      <c r="A1265" s="83" t="s">
        <v>451</v>
      </c>
      <c r="B1265">
        <v>5956</v>
      </c>
      <c r="D1265" s="8">
        <v>101.1</v>
      </c>
      <c r="E1265">
        <v>4090</v>
      </c>
      <c r="G1265">
        <v>4292</v>
      </c>
      <c r="H1265">
        <v>11.01</v>
      </c>
      <c r="I1265">
        <v>30.29</v>
      </c>
      <c r="J1265">
        <v>1422</v>
      </c>
      <c r="K1265">
        <v>295</v>
      </c>
      <c r="L1265">
        <v>9.1999999999999993</v>
      </c>
      <c r="N1265" s="14">
        <f>B1264/B1265-1</f>
        <v>3.3579583613163599E-4</v>
      </c>
      <c r="O1265" s="14" t="e">
        <f>C1264/C1265-1</f>
        <v>#DIV/0!</v>
      </c>
      <c r="P1265" s="14">
        <f>D1264/D1265-1</f>
        <v>-2.3738872403560762E-2</v>
      </c>
    </row>
    <row r="1266" spans="1:16">
      <c r="A1266" s="83" t="s">
        <v>450</v>
      </c>
      <c r="B1266">
        <v>5791</v>
      </c>
      <c r="D1266" s="8">
        <v>99.5</v>
      </c>
      <c r="E1266">
        <v>4060</v>
      </c>
      <c r="G1266">
        <v>4134</v>
      </c>
      <c r="H1266">
        <v>10.65</v>
      </c>
      <c r="I1266">
        <v>28.89</v>
      </c>
      <c r="J1266">
        <v>1385</v>
      </c>
      <c r="K1266">
        <v>293.10000000000002</v>
      </c>
      <c r="L1266">
        <v>9.1199999999999992</v>
      </c>
      <c r="N1266" s="14">
        <f>B1265/B1266-1</f>
        <v>2.8492488343982103E-2</v>
      </c>
      <c r="O1266" s="14" t="e">
        <f>C1265/C1266-1</f>
        <v>#DIV/0!</v>
      </c>
      <c r="P1266" s="14">
        <f>D1265/D1266-1</f>
        <v>1.6080402010050232E-2</v>
      </c>
    </row>
    <row r="1267" spans="1:16">
      <c r="A1267" s="83" t="s">
        <v>449</v>
      </c>
      <c r="B1267">
        <v>5658</v>
      </c>
      <c r="D1267" s="8">
        <v>100.5</v>
      </c>
      <c r="E1267">
        <v>4080</v>
      </c>
      <c r="G1267">
        <v>4014</v>
      </c>
      <c r="H1267">
        <v>10.74</v>
      </c>
      <c r="I1267">
        <v>27.56</v>
      </c>
      <c r="J1267">
        <v>1378</v>
      </c>
      <c r="K1267">
        <v>290.7</v>
      </c>
      <c r="L1267">
        <v>8.98</v>
      </c>
      <c r="N1267" s="14">
        <f>B1266/B1267-1</f>
        <v>2.3506539413220118E-2</v>
      </c>
      <c r="O1267" s="14" t="e">
        <f>C1266/C1267-1</f>
        <v>#DIV/0!</v>
      </c>
      <c r="P1267" s="14">
        <f>D1266/D1267-1</f>
        <v>-9.9502487562188602E-3</v>
      </c>
    </row>
    <row r="1268" spans="1:16">
      <c r="A1268" s="83" t="s">
        <v>448</v>
      </c>
      <c r="B1268">
        <v>5525</v>
      </c>
      <c r="D1268" s="8">
        <v>100.8</v>
      </c>
      <c r="E1268">
        <v>4020</v>
      </c>
      <c r="G1268">
        <v>3923</v>
      </c>
      <c r="H1268">
        <v>10.75</v>
      </c>
      <c r="I1268">
        <v>26.37</v>
      </c>
      <c r="J1268">
        <v>1370</v>
      </c>
      <c r="K1268">
        <v>301.2</v>
      </c>
      <c r="L1268">
        <v>9.19</v>
      </c>
      <c r="N1268" s="14">
        <f>B1267/B1268-1</f>
        <v>2.4072398190045252E-2</v>
      </c>
      <c r="O1268" s="14" t="e">
        <f>C1267/C1268-1</f>
        <v>#DIV/0!</v>
      </c>
      <c r="P1268" s="14">
        <f>D1267/D1268-1</f>
        <v>-2.9761904761904656E-3</v>
      </c>
    </row>
    <row r="1269" spans="1:16">
      <c r="A1269" s="83" t="s">
        <v>447</v>
      </c>
      <c r="B1269">
        <v>5358</v>
      </c>
      <c r="D1269" s="8">
        <v>97.2</v>
      </c>
      <c r="E1269">
        <v>3970</v>
      </c>
      <c r="G1269">
        <v>3779</v>
      </c>
      <c r="H1269">
        <v>10.44</v>
      </c>
      <c r="I1269">
        <v>24.86</v>
      </c>
      <c r="J1269">
        <v>1303</v>
      </c>
      <c r="K1269">
        <v>301.3</v>
      </c>
      <c r="L1269">
        <v>9.07</v>
      </c>
      <c r="N1269" s="14">
        <f>B1268/B1269-1</f>
        <v>3.1168346397909774E-2</v>
      </c>
      <c r="O1269" s="14" t="e">
        <f>C1268/C1269-1</f>
        <v>#DIV/0!</v>
      </c>
      <c r="P1269" s="14">
        <f>D1268/D1269-1</f>
        <v>3.7037037037036979E-2</v>
      </c>
    </row>
    <row r="1270" spans="1:16">
      <c r="A1270" s="83" t="s">
        <v>446</v>
      </c>
      <c r="B1270">
        <v>5184</v>
      </c>
      <c r="D1270" s="8">
        <v>94.5</v>
      </c>
      <c r="E1270">
        <v>3990</v>
      </c>
      <c r="G1270">
        <v>3639</v>
      </c>
      <c r="H1270">
        <v>10.02</v>
      </c>
      <c r="I1270">
        <v>24.04</v>
      </c>
      <c r="J1270">
        <v>1247</v>
      </c>
      <c r="K1270">
        <v>315.39999999999998</v>
      </c>
      <c r="L1270">
        <v>9.31</v>
      </c>
      <c r="N1270" s="14">
        <f>B1269/B1270-1</f>
        <v>3.3564814814814881E-2</v>
      </c>
      <c r="O1270" s="14" t="e">
        <f>C1269/C1270-1</f>
        <v>#DIV/0!</v>
      </c>
      <c r="P1270" s="14">
        <f>D1269/D1270-1</f>
        <v>2.8571428571428692E-2</v>
      </c>
    </row>
    <row r="1271" spans="1:16">
      <c r="A1271" s="83" t="s">
        <v>445</v>
      </c>
      <c r="B1271">
        <v>5419</v>
      </c>
      <c r="D1271" s="8">
        <v>97.3</v>
      </c>
      <c r="E1271">
        <v>4100</v>
      </c>
      <c r="G1271">
        <v>3784</v>
      </c>
      <c r="H1271">
        <v>10.64</v>
      </c>
      <c r="I1271">
        <v>25.55</v>
      </c>
      <c r="J1271">
        <v>1332</v>
      </c>
      <c r="K1271">
        <v>320.3</v>
      </c>
      <c r="L1271">
        <v>9.6999999999999993</v>
      </c>
      <c r="N1271" s="14">
        <f>B1270/B1271-1</f>
        <v>-4.3365934674294171E-2</v>
      </c>
      <c r="O1271" s="14" t="e">
        <f>C1270/C1271-1</f>
        <v>#DIV/0!</v>
      </c>
      <c r="P1271" s="14">
        <f>D1270/D1271-1</f>
        <v>-2.8776978417266119E-2</v>
      </c>
    </row>
    <row r="1272" spans="1:16">
      <c r="A1272" s="83" t="s">
        <v>444</v>
      </c>
      <c r="B1272">
        <v>5125</v>
      </c>
      <c r="D1272" s="8">
        <v>94.1</v>
      </c>
      <c r="E1272">
        <v>4080</v>
      </c>
      <c r="G1272">
        <v>3642</v>
      </c>
      <c r="H1272">
        <v>10.24</v>
      </c>
      <c r="I1272">
        <v>24.04</v>
      </c>
      <c r="J1272">
        <v>1274</v>
      </c>
      <c r="K1272">
        <v>304</v>
      </c>
      <c r="L1272">
        <v>9.1</v>
      </c>
      <c r="N1272" s="14">
        <f>B1271/B1272-1</f>
        <v>5.7365853658536636E-2</v>
      </c>
      <c r="O1272" s="14" t="e">
        <f>C1271/C1272-1</f>
        <v>#DIV/0!</v>
      </c>
      <c r="P1272" s="14">
        <f>D1271/D1272-1</f>
        <v>3.4006376195536703E-2</v>
      </c>
    </row>
    <row r="1273" spans="1:16">
      <c r="A1273" s="83" t="s">
        <v>443</v>
      </c>
      <c r="B1273">
        <v>5187</v>
      </c>
      <c r="D1273" s="8">
        <v>95.3</v>
      </c>
      <c r="E1273">
        <v>4010</v>
      </c>
      <c r="G1273">
        <v>3689</v>
      </c>
      <c r="H1273">
        <v>10.24</v>
      </c>
      <c r="I1273">
        <v>24.01</v>
      </c>
      <c r="J1273">
        <v>1268</v>
      </c>
      <c r="K1273">
        <v>269</v>
      </c>
      <c r="L1273">
        <v>8.2799999999999994</v>
      </c>
      <c r="N1273" s="14">
        <f>B1272/B1273-1</f>
        <v>-1.1952959321380408E-2</v>
      </c>
      <c r="O1273" s="14" t="e">
        <f>C1272/C1273-1</f>
        <v>#DIV/0!</v>
      </c>
      <c r="P1273" s="14">
        <f>D1272/D1273-1</f>
        <v>-1.2591815320042055E-2</v>
      </c>
    </row>
    <row r="1274" spans="1:16">
      <c r="A1274" s="83" t="s">
        <v>442</v>
      </c>
      <c r="B1274">
        <v>5304</v>
      </c>
      <c r="D1274" s="8">
        <v>100</v>
      </c>
      <c r="E1274">
        <v>4170</v>
      </c>
      <c r="G1274">
        <v>3749</v>
      </c>
      <c r="H1274">
        <v>10.82</v>
      </c>
      <c r="I1274">
        <v>25.37</v>
      </c>
      <c r="J1274">
        <v>1330</v>
      </c>
      <c r="K1274">
        <v>255</v>
      </c>
      <c r="L1274">
        <v>7.88</v>
      </c>
      <c r="N1274" s="14">
        <f>B1273/B1274-1</f>
        <v>-2.2058823529411797E-2</v>
      </c>
      <c r="O1274" s="14" t="e">
        <f>C1273/C1274-1</f>
        <v>#DIV/0!</v>
      </c>
      <c r="P1274" s="14">
        <f>D1273/D1274-1</f>
        <v>-4.7000000000000042E-2</v>
      </c>
    </row>
    <row r="1275" spans="1:16">
      <c r="A1275" s="83" t="s">
        <v>441</v>
      </c>
      <c r="B1275">
        <v>5484</v>
      </c>
      <c r="E1275">
        <v>4260</v>
      </c>
      <c r="G1275">
        <v>3887</v>
      </c>
      <c r="H1275">
        <v>11.13</v>
      </c>
      <c r="I1275">
        <v>25.35</v>
      </c>
      <c r="J1275">
        <v>1356</v>
      </c>
      <c r="K1275">
        <v>256.60000000000002</v>
      </c>
      <c r="L1275">
        <v>7.95</v>
      </c>
      <c r="N1275" s="14">
        <f>B1274/B1275-1</f>
        <v>-3.2822757111597323E-2</v>
      </c>
      <c r="O1275" s="14" t="e">
        <f>C1274/C1275-1</f>
        <v>#DIV/0!</v>
      </c>
      <c r="P1275" s="14" t="e">
        <f>D1274/D1275-1</f>
        <v>#DIV/0!</v>
      </c>
    </row>
    <row r="1276" spans="1:16">
      <c r="A1276" s="83" t="s">
        <v>440</v>
      </c>
      <c r="B1276">
        <v>5336</v>
      </c>
      <c r="E1276">
        <v>4150</v>
      </c>
      <c r="G1276">
        <v>3809</v>
      </c>
      <c r="H1276">
        <v>11.06</v>
      </c>
      <c r="I1276">
        <v>25.07</v>
      </c>
      <c r="J1276">
        <v>1353</v>
      </c>
      <c r="K1276">
        <v>254.2</v>
      </c>
      <c r="L1276">
        <v>7.7</v>
      </c>
      <c r="N1276" s="14">
        <f>B1275/B1276-1</f>
        <v>2.7736131934033015E-2</v>
      </c>
      <c r="O1276" s="14" t="e">
        <f>C1275/C1276-1</f>
        <v>#DIV/0!</v>
      </c>
      <c r="P1276" s="14" t="e">
        <f>D1275/D1276-1</f>
        <v>#DIV/0!</v>
      </c>
    </row>
    <row r="1277" spans="1:16">
      <c r="A1277" s="83" t="s">
        <v>439</v>
      </c>
      <c r="B1277">
        <v>5420</v>
      </c>
      <c r="E1277">
        <v>4160</v>
      </c>
      <c r="G1277">
        <v>3853</v>
      </c>
      <c r="H1277">
        <v>11.15</v>
      </c>
      <c r="I1277">
        <v>24.03</v>
      </c>
      <c r="J1277">
        <v>1354</v>
      </c>
      <c r="K1277">
        <v>253.4</v>
      </c>
      <c r="L1277">
        <v>7.8</v>
      </c>
      <c r="N1277" s="14">
        <f>B1276/B1277-1</f>
        <v>-1.5498154981549828E-2</v>
      </c>
      <c r="O1277" s="14" t="e">
        <f>C1276/C1277-1</f>
        <v>#DIV/0!</v>
      </c>
      <c r="P1277" s="14" t="e">
        <f>D1276/D1277-1</f>
        <v>#DIV/0!</v>
      </c>
    </row>
    <row r="1278" spans="1:16">
      <c r="A1278" s="83" t="s">
        <v>438</v>
      </c>
      <c r="B1278">
        <v>5254</v>
      </c>
      <c r="E1278">
        <v>4080</v>
      </c>
      <c r="G1278">
        <v>3715</v>
      </c>
      <c r="H1278">
        <v>11.04</v>
      </c>
      <c r="I1278">
        <v>23.15</v>
      </c>
      <c r="J1278">
        <v>1331</v>
      </c>
      <c r="K1278">
        <v>258.60000000000002</v>
      </c>
      <c r="L1278">
        <v>7.8</v>
      </c>
      <c r="N1278" s="14">
        <f>B1277/B1278-1</f>
        <v>3.15949752569471E-2</v>
      </c>
      <c r="O1278" s="14" t="e">
        <f>C1277/C1278-1</f>
        <v>#DIV/0!</v>
      </c>
      <c r="P1278" s="14" t="e">
        <f>D1277/D1278-1</f>
        <v>#DIV/0!</v>
      </c>
    </row>
    <row r="1279" spans="1:16">
      <c r="A1279" s="83" t="s">
        <v>437</v>
      </c>
      <c r="B1279">
        <v>5219</v>
      </c>
      <c r="E1279">
        <v>4080</v>
      </c>
      <c r="G1279">
        <v>3711</v>
      </c>
      <c r="H1279">
        <v>10.94</v>
      </c>
      <c r="I1279">
        <v>23.07</v>
      </c>
      <c r="J1279">
        <v>1323</v>
      </c>
      <c r="K1279">
        <v>260.60000000000002</v>
      </c>
      <c r="L1279">
        <v>7.92</v>
      </c>
      <c r="N1279" s="14">
        <f>B1278/B1279-1</f>
        <v>6.7062655681164873E-3</v>
      </c>
      <c r="O1279" s="14" t="e">
        <f>C1278/C1279-1</f>
        <v>#DIV/0!</v>
      </c>
      <c r="P1279" s="14" t="e">
        <f>D1278/D1279-1</f>
        <v>#DIV/0!</v>
      </c>
    </row>
    <row r="1280" spans="1:16">
      <c r="A1280" s="83" t="s">
        <v>436</v>
      </c>
      <c r="B1280">
        <v>5010</v>
      </c>
      <c r="E1280">
        <v>3990</v>
      </c>
      <c r="G1280">
        <v>3525</v>
      </c>
      <c r="H1280">
        <v>10.76</v>
      </c>
      <c r="I1280">
        <v>22.11</v>
      </c>
      <c r="J1280">
        <v>1309</v>
      </c>
      <c r="K1280">
        <v>255.8</v>
      </c>
      <c r="L1280">
        <v>7.66</v>
      </c>
      <c r="N1280" s="14">
        <f>B1279/B1280-1</f>
        <v>4.1716566866267568E-2</v>
      </c>
      <c r="O1280" s="14" t="e">
        <f>C1279/C1280-1</f>
        <v>#DIV/0!</v>
      </c>
      <c r="P1280" s="14" t="e">
        <f>D1279/D1280-1</f>
        <v>#DIV/0!</v>
      </c>
    </row>
    <row r="1281" spans="1:16">
      <c r="A1281" s="83" t="s">
        <v>435</v>
      </c>
      <c r="B1281">
        <v>5102</v>
      </c>
      <c r="E1281">
        <v>4080</v>
      </c>
      <c r="G1281">
        <v>3639</v>
      </c>
      <c r="H1281">
        <v>10.75</v>
      </c>
      <c r="I1281">
        <v>22.71</v>
      </c>
      <c r="J1281">
        <v>1341</v>
      </c>
      <c r="K1281">
        <v>256.2</v>
      </c>
      <c r="L1281">
        <v>7.69</v>
      </c>
      <c r="N1281" s="14">
        <f>B1280/B1281-1</f>
        <v>-1.8032144257154048E-2</v>
      </c>
      <c r="O1281" s="14" t="e">
        <f>C1280/C1281-1</f>
        <v>#DIV/0!</v>
      </c>
      <c r="P1281" s="14" t="e">
        <f>D1280/D1281-1</f>
        <v>#DIV/0!</v>
      </c>
    </row>
    <row r="1282" spans="1:16">
      <c r="A1282" s="83" t="s">
        <v>434</v>
      </c>
      <c r="B1282">
        <v>5311</v>
      </c>
      <c r="E1282">
        <v>4150</v>
      </c>
      <c r="G1282">
        <v>3724</v>
      </c>
      <c r="H1282">
        <v>10.93</v>
      </c>
      <c r="I1282">
        <v>23.02</v>
      </c>
      <c r="J1282">
        <v>1359</v>
      </c>
      <c r="K1282">
        <v>255</v>
      </c>
      <c r="L1282">
        <v>7.79</v>
      </c>
      <c r="N1282" s="14">
        <f>B1281/B1282-1</f>
        <v>-3.9352287704763733E-2</v>
      </c>
      <c r="O1282" s="14" t="e">
        <f>C1281/C1282-1</f>
        <v>#DIV/0!</v>
      </c>
      <c r="P1282" s="14" t="e">
        <f>D1281/D1282-1</f>
        <v>#DIV/0!</v>
      </c>
    </row>
    <row r="1283" spans="1:16">
      <c r="A1283" s="83" t="s">
        <v>433</v>
      </c>
      <c r="B1283">
        <v>5620</v>
      </c>
      <c r="E1283">
        <v>4240</v>
      </c>
      <c r="G1283">
        <v>3952</v>
      </c>
      <c r="H1283">
        <v>11.16</v>
      </c>
      <c r="I1283">
        <v>24.6</v>
      </c>
      <c r="J1283">
        <v>1410</v>
      </c>
      <c r="K1283">
        <v>253.6</v>
      </c>
      <c r="L1283">
        <v>7.99</v>
      </c>
      <c r="N1283" s="14">
        <f>B1282/B1283-1</f>
        <v>-5.4982206405693956E-2</v>
      </c>
      <c r="O1283" s="14" t="e">
        <f>C1282/C1283-1</f>
        <v>#DIV/0!</v>
      </c>
      <c r="P1283" s="14" t="e">
        <f>D1282/D1283-1</f>
        <v>#DIV/0!</v>
      </c>
    </row>
    <row r="1284" spans="1:16">
      <c r="A1284" s="83" t="s">
        <v>432</v>
      </c>
      <c r="B1284">
        <v>5639</v>
      </c>
      <c r="E1284">
        <v>4170</v>
      </c>
      <c r="G1284">
        <v>3962</v>
      </c>
      <c r="H1284">
        <v>11.14</v>
      </c>
      <c r="I1284">
        <v>23.93</v>
      </c>
      <c r="J1284">
        <v>1395</v>
      </c>
      <c r="K1284">
        <v>257</v>
      </c>
      <c r="L1284">
        <v>8.11</v>
      </c>
      <c r="N1284" s="14">
        <f>B1283/B1284-1</f>
        <v>-3.3693917361233838E-3</v>
      </c>
      <c r="O1284" s="14" t="e">
        <f>C1283/C1284-1</f>
        <v>#DIV/0!</v>
      </c>
      <c r="P1284" s="14" t="e">
        <f>D1283/D1284-1</f>
        <v>#DIV/0!</v>
      </c>
    </row>
    <row r="1285" spans="1:16">
      <c r="A1285" s="83" t="s">
        <v>431</v>
      </c>
      <c r="B1285">
        <v>5519</v>
      </c>
      <c r="E1285">
        <v>4070</v>
      </c>
      <c r="G1285">
        <v>3888</v>
      </c>
      <c r="H1285">
        <v>11.11</v>
      </c>
      <c r="I1285">
        <v>23.48</v>
      </c>
      <c r="J1285">
        <v>1386</v>
      </c>
      <c r="K1285">
        <v>263.2</v>
      </c>
      <c r="L1285">
        <v>8.26</v>
      </c>
      <c r="N1285" s="14">
        <f>B1284/B1285-1</f>
        <v>2.1743069396629844E-2</v>
      </c>
      <c r="O1285" s="14" t="e">
        <f>C1284/C1285-1</f>
        <v>#DIV/0!</v>
      </c>
      <c r="P1285" s="14" t="e">
        <f>D1284/D1285-1</f>
        <v>#DIV/0!</v>
      </c>
    </row>
    <row r="1286" spans="1:16">
      <c r="A1286" s="83" t="s">
        <v>430</v>
      </c>
      <c r="B1286">
        <v>5319</v>
      </c>
      <c r="E1286">
        <v>3910</v>
      </c>
      <c r="G1286">
        <v>3740</v>
      </c>
      <c r="H1286">
        <v>10.62</v>
      </c>
      <c r="I1286">
        <v>21.86</v>
      </c>
      <c r="J1286">
        <v>1327</v>
      </c>
      <c r="K1286">
        <v>259.39999999999998</v>
      </c>
      <c r="L1286">
        <v>7.98</v>
      </c>
      <c r="N1286" s="14">
        <f>B1285/B1286-1</f>
        <v>3.7601052829479231E-2</v>
      </c>
      <c r="O1286" s="14" t="e">
        <f>C1285/C1286-1</f>
        <v>#DIV/0!</v>
      </c>
      <c r="P1286" s="14" t="e">
        <f>D1285/D1286-1</f>
        <v>#DIV/0!</v>
      </c>
    </row>
    <row r="1287" spans="1:16">
      <c r="A1287" s="83" t="s">
        <v>429</v>
      </c>
      <c r="B1287">
        <v>5337</v>
      </c>
      <c r="E1287">
        <v>3920</v>
      </c>
      <c r="G1287">
        <v>3823</v>
      </c>
      <c r="H1287">
        <v>10.82</v>
      </c>
      <c r="I1287">
        <v>22.07</v>
      </c>
      <c r="J1287">
        <v>1336</v>
      </c>
      <c r="K1287">
        <v>259.39999999999998</v>
      </c>
      <c r="L1287">
        <v>8.0399999999999991</v>
      </c>
      <c r="N1287" s="14">
        <f>B1286/B1287-1</f>
        <v>-3.3726812816189389E-3</v>
      </c>
      <c r="O1287" s="14" t="e">
        <f>C1286/C1287-1</f>
        <v>#DIV/0!</v>
      </c>
      <c r="P1287" s="14" t="e">
        <f>D1286/D1287-1</f>
        <v>#DIV/0!</v>
      </c>
    </row>
    <row r="1288" spans="1:16">
      <c r="A1288" s="83" t="s">
        <v>428</v>
      </c>
      <c r="B1288">
        <v>5296</v>
      </c>
      <c r="E1288">
        <v>3920</v>
      </c>
      <c r="G1288">
        <v>3750</v>
      </c>
      <c r="H1288">
        <v>10.69</v>
      </c>
      <c r="I1288">
        <v>20.62</v>
      </c>
      <c r="J1288">
        <v>1312</v>
      </c>
      <c r="K1288">
        <v>259.8</v>
      </c>
      <c r="L1288">
        <v>7.93</v>
      </c>
      <c r="N1288" s="14">
        <f>B1287/B1288-1</f>
        <v>7.7416918429003001E-3</v>
      </c>
      <c r="O1288" s="14" t="e">
        <f>C1287/C1288-1</f>
        <v>#DIV/0!</v>
      </c>
      <c r="P1288" s="14" t="e">
        <f>D1287/D1288-1</f>
        <v>#DIV/0!</v>
      </c>
    </row>
    <row r="1289" spans="1:16">
      <c r="A1289" s="83" t="s">
        <v>427</v>
      </c>
      <c r="B1289">
        <v>5124</v>
      </c>
      <c r="E1289">
        <v>3870</v>
      </c>
      <c r="G1289">
        <v>3671</v>
      </c>
      <c r="H1289">
        <v>10.73</v>
      </c>
      <c r="I1289">
        <v>21.09</v>
      </c>
      <c r="J1289">
        <v>1312</v>
      </c>
      <c r="K1289">
        <v>264.39999999999998</v>
      </c>
      <c r="L1289">
        <v>8.2100000000000009</v>
      </c>
      <c r="N1289" s="14">
        <f>B1288/B1289-1</f>
        <v>3.3567525370804097E-2</v>
      </c>
      <c r="O1289" s="14" t="e">
        <f>C1288/C1289-1</f>
        <v>#DIV/0!</v>
      </c>
      <c r="P1289" s="14" t="e">
        <f>D1288/D1289-1</f>
        <v>#DIV/0!</v>
      </c>
    </row>
    <row r="1290" spans="1:16">
      <c r="A1290" s="83" t="s">
        <v>426</v>
      </c>
      <c r="B1290">
        <v>5071</v>
      </c>
      <c r="E1290">
        <v>3860</v>
      </c>
      <c r="G1290">
        <v>3602</v>
      </c>
      <c r="H1290">
        <v>10.56</v>
      </c>
      <c r="I1290">
        <v>20.9</v>
      </c>
      <c r="J1290">
        <v>1299</v>
      </c>
      <c r="K1290">
        <v>270.2</v>
      </c>
      <c r="L1290">
        <v>8.35</v>
      </c>
      <c r="N1290" s="14">
        <f>B1289/B1290-1</f>
        <v>1.0451587458095046E-2</v>
      </c>
      <c r="O1290" s="14" t="e">
        <f>C1289/C1290-1</f>
        <v>#DIV/0!</v>
      </c>
      <c r="P1290" s="14" t="e">
        <f>D1289/D1290-1</f>
        <v>#DIV/0!</v>
      </c>
    </row>
    <row r="1291" spans="1:16">
      <c r="A1291" s="83" t="s">
        <v>425</v>
      </c>
      <c r="B1291">
        <v>5254</v>
      </c>
      <c r="E1291">
        <v>3940</v>
      </c>
      <c r="G1291">
        <v>3691</v>
      </c>
      <c r="H1291">
        <v>10.86</v>
      </c>
      <c r="I1291">
        <v>21.15</v>
      </c>
      <c r="J1291">
        <v>1337</v>
      </c>
      <c r="K1291">
        <v>272.39999999999998</v>
      </c>
      <c r="L1291">
        <v>8.2899999999999991</v>
      </c>
      <c r="N1291" s="14">
        <f>B1290/B1291-1</f>
        <v>-3.4830605253140412E-2</v>
      </c>
      <c r="O1291" s="14" t="e">
        <f>C1290/C1291-1</f>
        <v>#DIV/0!</v>
      </c>
      <c r="P1291" s="14" t="e">
        <f>D1290/D1291-1</f>
        <v>#DIV/0!</v>
      </c>
    </row>
    <row r="1292" spans="1:16">
      <c r="A1292" s="83" t="s">
        <v>424</v>
      </c>
      <c r="B1292">
        <v>5183</v>
      </c>
      <c r="E1292">
        <v>3910</v>
      </c>
      <c r="G1292">
        <v>3644</v>
      </c>
      <c r="H1292">
        <v>10.94</v>
      </c>
      <c r="I1292">
        <v>21.25</v>
      </c>
      <c r="J1292">
        <v>1343</v>
      </c>
      <c r="K1292">
        <v>275.89999999999998</v>
      </c>
      <c r="L1292">
        <v>8.32</v>
      </c>
      <c r="N1292" s="14">
        <f>B1291/B1292-1</f>
        <v>1.3698630136986356E-2</v>
      </c>
      <c r="O1292" s="14" t="e">
        <f>C1291/C1292-1</f>
        <v>#DIV/0!</v>
      </c>
      <c r="P1292" s="14" t="e">
        <f>D1291/D1292-1</f>
        <v>#DIV/0!</v>
      </c>
    </row>
    <row r="1293" spans="1:16">
      <c r="A1293" s="83" t="s">
        <v>423</v>
      </c>
      <c r="B1293">
        <v>5276</v>
      </c>
      <c r="E1293">
        <v>3940</v>
      </c>
      <c r="G1293">
        <v>3683</v>
      </c>
      <c r="H1293">
        <v>10.94</v>
      </c>
      <c r="I1293">
        <v>21.18</v>
      </c>
      <c r="J1293">
        <v>1334</v>
      </c>
      <c r="K1293">
        <v>282.39999999999998</v>
      </c>
      <c r="L1293">
        <v>8.42</v>
      </c>
      <c r="N1293" s="14">
        <f>B1292/B1293-1</f>
        <v>-1.762699014404856E-2</v>
      </c>
      <c r="O1293" s="14" t="e">
        <f>C1292/C1293-1</f>
        <v>#DIV/0!</v>
      </c>
      <c r="P1293" s="14" t="e">
        <f>D1292/D1293-1</f>
        <v>#DIV/0!</v>
      </c>
    </row>
    <row r="1294" spans="1:16">
      <c r="A1294" s="83" t="s">
        <v>422</v>
      </c>
      <c r="B1294">
        <v>5360</v>
      </c>
      <c r="E1294">
        <v>3860</v>
      </c>
      <c r="G1294">
        <v>3758</v>
      </c>
      <c r="H1294">
        <v>10.83</v>
      </c>
      <c r="I1294">
        <v>21.35</v>
      </c>
      <c r="J1294">
        <v>1333</v>
      </c>
      <c r="K1294">
        <v>286.60000000000002</v>
      </c>
      <c r="L1294">
        <v>8.73</v>
      </c>
      <c r="N1294" s="14">
        <f>B1293/B1294-1</f>
        <v>-1.5671641791044744E-2</v>
      </c>
      <c r="O1294" s="14" t="e">
        <f>C1293/C1294-1</f>
        <v>#DIV/0!</v>
      </c>
      <c r="P1294" s="14" t="e">
        <f>D1293/D1294-1</f>
        <v>#DIV/0!</v>
      </c>
    </row>
    <row r="1295" spans="1:16">
      <c r="A1295" s="83" t="s">
        <v>421</v>
      </c>
      <c r="B1295">
        <v>5188</v>
      </c>
      <c r="E1295">
        <v>3810</v>
      </c>
      <c r="G1295">
        <v>3662</v>
      </c>
      <c r="H1295">
        <v>10.71</v>
      </c>
      <c r="I1295">
        <v>22.11</v>
      </c>
      <c r="J1295">
        <v>1357</v>
      </c>
      <c r="K1295">
        <v>283.60000000000002</v>
      </c>
      <c r="L1295">
        <v>8.59</v>
      </c>
      <c r="N1295" s="14">
        <f>B1294/B1295-1</f>
        <v>3.3153430994602884E-2</v>
      </c>
      <c r="O1295" s="14" t="e">
        <f>C1294/C1295-1</f>
        <v>#DIV/0!</v>
      </c>
      <c r="P1295" s="14" t="e">
        <f>D1294/D1295-1</f>
        <v>#DIV/0!</v>
      </c>
    </row>
    <row r="1296" spans="1:16">
      <c r="A1296" s="83" t="s">
        <v>420</v>
      </c>
      <c r="B1296">
        <v>5143</v>
      </c>
      <c r="E1296">
        <v>3820</v>
      </c>
      <c r="G1296">
        <v>3655</v>
      </c>
      <c r="H1296">
        <v>10.44</v>
      </c>
      <c r="I1296">
        <v>20.86</v>
      </c>
      <c r="J1296">
        <v>1318</v>
      </c>
      <c r="K1296">
        <v>283.89999999999998</v>
      </c>
      <c r="L1296">
        <v>8.52</v>
      </c>
      <c r="N1296" s="14">
        <f>B1295/B1296-1</f>
        <v>8.7497569511958417E-3</v>
      </c>
      <c r="O1296" s="14" t="e">
        <f>C1295/C1296-1</f>
        <v>#DIV/0!</v>
      </c>
      <c r="P1296" s="14" t="e">
        <f>D1295/D1296-1</f>
        <v>#DIV/0!</v>
      </c>
    </row>
    <row r="1297" spans="1:16">
      <c r="A1297" s="83" t="s">
        <v>419</v>
      </c>
      <c r="B1297">
        <v>5134</v>
      </c>
      <c r="E1297">
        <v>3800</v>
      </c>
      <c r="G1297">
        <v>3690</v>
      </c>
      <c r="H1297">
        <v>10.15</v>
      </c>
      <c r="I1297">
        <v>22.33</v>
      </c>
      <c r="J1297">
        <v>1342</v>
      </c>
      <c r="K1297">
        <v>281.2</v>
      </c>
      <c r="L1297">
        <v>8.39</v>
      </c>
      <c r="N1297" s="14">
        <f>B1296/B1297-1</f>
        <v>1.7530190884300634E-3</v>
      </c>
      <c r="O1297" s="14" t="e">
        <f>C1296/C1297-1</f>
        <v>#DIV/0!</v>
      </c>
      <c r="P1297" s="14" t="e">
        <f>D1296/D1297-1</f>
        <v>#DIV/0!</v>
      </c>
    </row>
    <row r="1298" spans="1:16">
      <c r="A1298" s="83" t="s">
        <v>418</v>
      </c>
      <c r="B1298">
        <v>4902</v>
      </c>
      <c r="E1298">
        <v>3750</v>
      </c>
      <c r="G1298">
        <v>3574</v>
      </c>
      <c r="H1298">
        <v>9.8000000000000007</v>
      </c>
      <c r="I1298">
        <v>21.46</v>
      </c>
      <c r="J1298">
        <v>1288</v>
      </c>
      <c r="K1298">
        <v>280.60000000000002</v>
      </c>
      <c r="L1298">
        <v>8.36</v>
      </c>
      <c r="N1298" s="14">
        <f>B1297/B1298-1</f>
        <v>4.7327621379029017E-2</v>
      </c>
      <c r="O1298" s="14" t="e">
        <f>C1297/C1298-1</f>
        <v>#DIV/0!</v>
      </c>
      <c r="P1298" s="14" t="e">
        <f>D1297/D1298-1</f>
        <v>#DIV/0!</v>
      </c>
    </row>
    <row r="1299" spans="1:16">
      <c r="A1299" s="83" t="s">
        <v>417</v>
      </c>
      <c r="B1299">
        <v>4800</v>
      </c>
      <c r="E1299">
        <v>3760</v>
      </c>
      <c r="G1299">
        <v>3488</v>
      </c>
      <c r="H1299">
        <v>9.81</v>
      </c>
      <c r="I1299">
        <v>20.67</v>
      </c>
      <c r="J1299">
        <v>1285</v>
      </c>
      <c r="K1299">
        <v>279.2</v>
      </c>
      <c r="L1299">
        <v>8.35</v>
      </c>
      <c r="N1299" s="14">
        <f>B1298/B1299-1</f>
        <v>2.1249999999999991E-2</v>
      </c>
      <c r="O1299" s="14" t="e">
        <f>C1298/C1299-1</f>
        <v>#DIV/0!</v>
      </c>
      <c r="P1299" s="14" t="e">
        <f>D1298/D1299-1</f>
        <v>#DIV/0!</v>
      </c>
    </row>
    <row r="1300" spans="1:16">
      <c r="A1300" s="83" t="s">
        <v>416</v>
      </c>
      <c r="B1300">
        <v>5109</v>
      </c>
      <c r="E1300">
        <v>3800</v>
      </c>
      <c r="G1300">
        <v>3633</v>
      </c>
      <c r="H1300">
        <v>10.01</v>
      </c>
      <c r="I1300">
        <v>20.55</v>
      </c>
      <c r="J1300">
        <v>1315</v>
      </c>
      <c r="K1300">
        <v>283.60000000000002</v>
      </c>
      <c r="L1300">
        <v>8.3699999999999992</v>
      </c>
      <c r="N1300" s="14">
        <f>B1299/B1300-1</f>
        <v>-6.048150322959478E-2</v>
      </c>
      <c r="O1300" s="14" t="e">
        <f>C1299/C1300-1</f>
        <v>#DIV/0!</v>
      </c>
      <c r="P1300" s="14" t="e">
        <f>D1299/D1300-1</f>
        <v>#DIV/0!</v>
      </c>
    </row>
    <row r="1301" spans="1:16">
      <c r="A1301" s="83" t="s">
        <v>415</v>
      </c>
      <c r="B1301">
        <v>5031</v>
      </c>
      <c r="E1301">
        <v>3770</v>
      </c>
      <c r="G1301">
        <v>3575</v>
      </c>
      <c r="H1301">
        <v>9.89</v>
      </c>
      <c r="I1301">
        <v>20.100000000000001</v>
      </c>
      <c r="J1301">
        <v>1294</v>
      </c>
      <c r="K1301">
        <v>291.2</v>
      </c>
      <c r="L1301">
        <v>8.57</v>
      </c>
      <c r="N1301" s="14">
        <f>B1300/B1301-1</f>
        <v>1.5503875968992276E-2</v>
      </c>
      <c r="O1301" s="14" t="e">
        <f>C1300/C1301-1</f>
        <v>#DIV/0!</v>
      </c>
      <c r="P1301" s="14" t="e">
        <f>D1300/D1301-1</f>
        <v>#DIV/0!</v>
      </c>
    </row>
    <row r="1302" spans="1:16">
      <c r="A1302" s="83" t="s">
        <v>414</v>
      </c>
      <c r="B1302">
        <v>4841</v>
      </c>
      <c r="E1302">
        <v>3750</v>
      </c>
      <c r="G1302">
        <v>3537</v>
      </c>
      <c r="H1302">
        <v>9.67</v>
      </c>
      <c r="I1302">
        <v>19.7</v>
      </c>
      <c r="J1302">
        <v>1269</v>
      </c>
      <c r="K1302">
        <v>288</v>
      </c>
      <c r="L1302">
        <v>8.5500000000000007</v>
      </c>
      <c r="N1302" s="14">
        <f>B1301/B1302-1</f>
        <v>3.9248089237760686E-2</v>
      </c>
      <c r="O1302" s="14" t="e">
        <f>C1301/C1302-1</f>
        <v>#DIV/0!</v>
      </c>
      <c r="P1302" s="14" t="e">
        <f>D1301/D1302-1</f>
        <v>#DIV/0!</v>
      </c>
    </row>
    <row r="1303" spans="1:16">
      <c r="A1303" s="83" t="s">
        <v>413</v>
      </c>
      <c r="B1303">
        <v>4904</v>
      </c>
      <c r="E1303">
        <v>3800</v>
      </c>
      <c r="G1303">
        <v>3484</v>
      </c>
      <c r="H1303">
        <v>9.2899999999999991</v>
      </c>
      <c r="I1303">
        <v>19.25</v>
      </c>
      <c r="J1303">
        <v>1231</v>
      </c>
      <c r="K1303">
        <v>286</v>
      </c>
      <c r="L1303">
        <v>8.34</v>
      </c>
      <c r="N1303" s="14">
        <f>B1302/B1303-1</f>
        <v>-1.284665579119082E-2</v>
      </c>
      <c r="O1303" s="14" t="e">
        <f>C1302/C1303-1</f>
        <v>#DIV/0!</v>
      </c>
      <c r="P1303" s="14" t="e">
        <f>D1302/D1303-1</f>
        <v>#DIV/0!</v>
      </c>
    </row>
    <row r="1304" spans="1:16">
      <c r="A1304" s="83" t="s">
        <v>412</v>
      </c>
      <c r="B1304">
        <v>4823</v>
      </c>
      <c r="E1304">
        <v>3850</v>
      </c>
      <c r="G1304">
        <v>3416</v>
      </c>
      <c r="H1304">
        <v>9.34</v>
      </c>
      <c r="I1304">
        <v>19.329999999999998</v>
      </c>
      <c r="J1304">
        <v>1242</v>
      </c>
      <c r="K1304">
        <v>288</v>
      </c>
      <c r="L1304">
        <v>8.36</v>
      </c>
      <c r="N1304" s="14">
        <f>B1303/B1304-1</f>
        <v>1.6794526228488538E-2</v>
      </c>
      <c r="O1304" s="14" t="e">
        <f>C1303/C1304-1</f>
        <v>#DIV/0!</v>
      </c>
      <c r="P1304" s="14" t="e">
        <f>D1303/D1304-1</f>
        <v>#DIV/0!</v>
      </c>
    </row>
    <row r="1305" spans="1:16">
      <c r="A1305" s="83" t="s">
        <v>411</v>
      </c>
      <c r="B1305">
        <v>4897</v>
      </c>
      <c r="E1305">
        <v>3830</v>
      </c>
      <c r="G1305">
        <v>3406</v>
      </c>
      <c r="H1305">
        <v>9.33</v>
      </c>
      <c r="I1305">
        <v>19.59</v>
      </c>
      <c r="J1305">
        <v>1241</v>
      </c>
      <c r="K1305">
        <v>290</v>
      </c>
      <c r="L1305">
        <v>8.27</v>
      </c>
      <c r="N1305" s="14">
        <f>B1304/B1305-1</f>
        <v>-1.5111292628139705E-2</v>
      </c>
      <c r="O1305" s="14" t="e">
        <f>C1304/C1305-1</f>
        <v>#DIV/0!</v>
      </c>
      <c r="P1305" s="14" t="e">
        <f>D1304/D1305-1</f>
        <v>#DIV/0!</v>
      </c>
    </row>
    <row r="1306" spans="1:16">
      <c r="A1306" s="83" t="s">
        <v>410</v>
      </c>
      <c r="B1306">
        <v>5097</v>
      </c>
      <c r="E1306">
        <v>3800</v>
      </c>
      <c r="G1306">
        <v>3490</v>
      </c>
      <c r="H1306">
        <v>9.31</v>
      </c>
      <c r="I1306">
        <v>19.89</v>
      </c>
      <c r="J1306">
        <v>1240</v>
      </c>
      <c r="K1306">
        <v>290</v>
      </c>
      <c r="L1306">
        <v>8.2799999999999994</v>
      </c>
      <c r="N1306" s="14">
        <f>B1305/B1306-1</f>
        <v>-3.9238767902687877E-2</v>
      </c>
      <c r="O1306" s="14" t="e">
        <f>C1305/C1306-1</f>
        <v>#DIV/0!</v>
      </c>
      <c r="P1306" s="14" t="e">
        <f>D1305/D1306-1</f>
        <v>#DIV/0!</v>
      </c>
    </row>
    <row r="1307" spans="1:16">
      <c r="A1307" s="83" t="s">
        <v>409</v>
      </c>
      <c r="B1307">
        <v>5180</v>
      </c>
      <c r="E1307">
        <v>3750</v>
      </c>
      <c r="G1307">
        <v>3547</v>
      </c>
      <c r="H1307">
        <v>9.34</v>
      </c>
      <c r="I1307">
        <v>21.27</v>
      </c>
      <c r="J1307">
        <v>1272</v>
      </c>
      <c r="K1307">
        <v>286.39999999999998</v>
      </c>
      <c r="L1307">
        <v>8.11</v>
      </c>
      <c r="N1307" s="14">
        <f>B1306/B1307-1</f>
        <v>-1.6023166023166002E-2</v>
      </c>
      <c r="O1307" s="14" t="e">
        <f>C1306/C1307-1</f>
        <v>#DIV/0!</v>
      </c>
      <c r="P1307" s="14" t="e">
        <f>D1306/D1307-1</f>
        <v>#DIV/0!</v>
      </c>
    </row>
    <row r="1308" spans="1:16">
      <c r="A1308" s="83" t="s">
        <v>408</v>
      </c>
      <c r="B1308">
        <v>5008</v>
      </c>
      <c r="E1308">
        <v>3750</v>
      </c>
      <c r="G1308">
        <v>3426</v>
      </c>
      <c r="H1308">
        <v>9.16</v>
      </c>
      <c r="I1308">
        <v>19.64</v>
      </c>
      <c r="J1308">
        <v>1229</v>
      </c>
      <c r="K1308">
        <v>287.10000000000002</v>
      </c>
      <c r="L1308">
        <v>7.97</v>
      </c>
      <c r="N1308" s="14">
        <f>B1307/B1308-1</f>
        <v>3.4345047923322714E-2</v>
      </c>
      <c r="O1308" s="14" t="e">
        <f>C1307/C1308-1</f>
        <v>#DIV/0!</v>
      </c>
      <c r="P1308" s="14" t="e">
        <f>D1307/D1308-1</f>
        <v>#DIV/0!</v>
      </c>
    </row>
    <row r="1309" spans="1:16">
      <c r="A1309" s="83" t="s">
        <v>407</v>
      </c>
      <c r="B1309">
        <v>4974</v>
      </c>
      <c r="E1309">
        <v>3850</v>
      </c>
      <c r="G1309">
        <v>3426</v>
      </c>
      <c r="H1309">
        <v>9.25</v>
      </c>
      <c r="I1309">
        <v>19.829999999999998</v>
      </c>
      <c r="J1309">
        <v>1212</v>
      </c>
      <c r="K1309">
        <v>286.39999999999998</v>
      </c>
      <c r="L1309">
        <v>7.95</v>
      </c>
      <c r="N1309" s="14">
        <f>B1308/B1309-1</f>
        <v>6.8355448331323121E-3</v>
      </c>
      <c r="O1309" s="14" t="e">
        <f>C1308/C1309-1</f>
        <v>#DIV/0!</v>
      </c>
      <c r="P1309" s="14" t="e">
        <f>D1308/D1309-1</f>
        <v>#DIV/0!</v>
      </c>
    </row>
    <row r="1310" spans="1:16">
      <c r="A1310" s="83" t="s">
        <v>406</v>
      </c>
      <c r="B1310">
        <v>5371</v>
      </c>
      <c r="E1310">
        <v>3960</v>
      </c>
      <c r="G1310">
        <v>3617</v>
      </c>
      <c r="H1310">
        <v>9.5500000000000007</v>
      </c>
      <c r="I1310">
        <v>19.73</v>
      </c>
      <c r="J1310">
        <v>1269</v>
      </c>
      <c r="K1310">
        <v>290.8</v>
      </c>
      <c r="L1310">
        <v>8.09</v>
      </c>
      <c r="N1310" s="14">
        <f>B1309/B1310-1</f>
        <v>-7.3915471979147274E-2</v>
      </c>
      <c r="O1310" s="14" t="e">
        <f>C1309/C1310-1</f>
        <v>#DIV/0!</v>
      </c>
      <c r="P1310" s="14" t="e">
        <f>D1309/D1310-1</f>
        <v>#DIV/0!</v>
      </c>
    </row>
    <row r="1311" spans="1:16">
      <c r="A1311" s="83" t="s">
        <v>405</v>
      </c>
      <c r="B1311">
        <v>5007</v>
      </c>
      <c r="E1311">
        <v>3910</v>
      </c>
      <c r="G1311">
        <v>3342</v>
      </c>
      <c r="H1311">
        <v>9.2899999999999991</v>
      </c>
      <c r="I1311">
        <v>18.100000000000001</v>
      </c>
      <c r="J1311">
        <v>1237</v>
      </c>
      <c r="K1311">
        <v>287.2</v>
      </c>
      <c r="L1311">
        <v>7.89</v>
      </c>
      <c r="N1311" s="14">
        <f>B1310/B1311-1</f>
        <v>7.2698222488515984E-2</v>
      </c>
      <c r="O1311" s="14" t="e">
        <f>C1310/C1311-1</f>
        <v>#DIV/0!</v>
      </c>
      <c r="P1311" s="14" t="e">
        <f>D1310/D1311-1</f>
        <v>#DIV/0!</v>
      </c>
    </row>
    <row r="1312" spans="1:16">
      <c r="A1312" s="83" t="s">
        <v>404</v>
      </c>
      <c r="B1312">
        <v>4979</v>
      </c>
      <c r="E1312">
        <v>3890</v>
      </c>
      <c r="G1312">
        <v>3301</v>
      </c>
      <c r="H1312">
        <v>9.14</v>
      </c>
      <c r="I1312">
        <v>18.2</v>
      </c>
      <c r="J1312">
        <v>1218</v>
      </c>
      <c r="K1312">
        <v>286.8</v>
      </c>
      <c r="L1312">
        <v>7.87</v>
      </c>
      <c r="N1312" s="14">
        <f>B1311/B1312-1</f>
        <v>5.6236192006426933E-3</v>
      </c>
      <c r="O1312" s="14" t="e">
        <f>C1311/C1312-1</f>
        <v>#DIV/0!</v>
      </c>
      <c r="P1312" s="14" t="e">
        <f>D1311/D1312-1</f>
        <v>#DIV/0!</v>
      </c>
    </row>
    <row r="1313" spans="1:16">
      <c r="A1313" s="83" t="s">
        <v>403</v>
      </c>
      <c r="B1313">
        <v>4667</v>
      </c>
      <c r="E1313">
        <v>3890</v>
      </c>
      <c r="G1313">
        <v>3123</v>
      </c>
      <c r="H1313">
        <v>8.89</v>
      </c>
      <c r="I1313">
        <v>17.350000000000001</v>
      </c>
      <c r="J1313">
        <v>1183</v>
      </c>
      <c r="K1313">
        <v>290.8</v>
      </c>
      <c r="L1313">
        <v>7.92</v>
      </c>
      <c r="N1313" s="14">
        <f>B1312/B1313-1</f>
        <v>6.6852367688022385E-2</v>
      </c>
      <c r="O1313" s="14" t="e">
        <f>C1312/C1313-1</f>
        <v>#DIV/0!</v>
      </c>
      <c r="P1313" s="14" t="e">
        <f>D1312/D1313-1</f>
        <v>#DIV/0!</v>
      </c>
    </row>
    <row r="1314" spans="1:16">
      <c r="A1314" s="83" t="s">
        <v>402</v>
      </c>
      <c r="B1314">
        <v>4543</v>
      </c>
      <c r="E1314">
        <v>3810</v>
      </c>
      <c r="G1314">
        <v>3049</v>
      </c>
      <c r="H1314">
        <v>8.82</v>
      </c>
      <c r="I1314">
        <v>16.77</v>
      </c>
      <c r="J1314">
        <v>1165</v>
      </c>
      <c r="K1314">
        <v>290.60000000000002</v>
      </c>
      <c r="L1314">
        <v>7.88</v>
      </c>
      <c r="N1314" s="14">
        <f>B1313/B1314-1</f>
        <v>2.7294739159146042E-2</v>
      </c>
      <c r="O1314" s="14" t="e">
        <f>C1313/C1314-1</f>
        <v>#DIV/0!</v>
      </c>
      <c r="P1314" s="14" t="e">
        <f>D1313/D1314-1</f>
        <v>#DIV/0!</v>
      </c>
    </row>
    <row r="1315" spans="1:16">
      <c r="A1315" s="83" t="s">
        <v>401</v>
      </c>
      <c r="B1315">
        <v>4803</v>
      </c>
      <c r="E1315">
        <v>3900</v>
      </c>
      <c r="G1315">
        <v>3080</v>
      </c>
      <c r="H1315">
        <v>9.02</v>
      </c>
      <c r="I1315">
        <v>16.29</v>
      </c>
      <c r="J1315">
        <v>1175</v>
      </c>
      <c r="K1315">
        <v>292.60000000000002</v>
      </c>
      <c r="L1315">
        <v>8.0299999999999994</v>
      </c>
      <c r="N1315" s="14">
        <f>B1314/B1315-1</f>
        <v>-5.4132833645638145E-2</v>
      </c>
      <c r="O1315" s="14" t="e">
        <f>C1314/C1315-1</f>
        <v>#DIV/0!</v>
      </c>
      <c r="P1315" s="14" t="e">
        <f>D1314/D1315-1</f>
        <v>#DIV/0!</v>
      </c>
    </row>
    <row r="1316" spans="1:16">
      <c r="A1316" s="83" t="s">
        <v>400</v>
      </c>
      <c r="B1316">
        <v>5159</v>
      </c>
      <c r="E1316">
        <v>3940</v>
      </c>
      <c r="G1316">
        <v>3261</v>
      </c>
      <c r="H1316">
        <v>9.34</v>
      </c>
      <c r="I1316">
        <v>16.3</v>
      </c>
      <c r="J1316">
        <v>1193</v>
      </c>
      <c r="K1316">
        <v>295.89999999999998</v>
      </c>
      <c r="L1316">
        <v>8.27</v>
      </c>
      <c r="N1316" s="14">
        <f>B1315/B1316-1</f>
        <v>-6.9005621244427218E-2</v>
      </c>
      <c r="O1316" s="14" t="e">
        <f>C1315/C1316-1</f>
        <v>#DIV/0!</v>
      </c>
      <c r="P1316" s="14" t="e">
        <f>D1315/D1316-1</f>
        <v>#DIV/0!</v>
      </c>
    </row>
    <row r="1317" spans="1:16">
      <c r="A1317" s="83" t="s">
        <v>399</v>
      </c>
      <c r="B1317">
        <v>4911</v>
      </c>
      <c r="E1317">
        <v>3910</v>
      </c>
      <c r="G1317">
        <v>3133</v>
      </c>
      <c r="H1317">
        <v>9.15</v>
      </c>
      <c r="I1317">
        <v>15.45</v>
      </c>
      <c r="J1317">
        <v>1160</v>
      </c>
      <c r="K1317">
        <v>295.60000000000002</v>
      </c>
      <c r="L1317">
        <v>8.17</v>
      </c>
      <c r="N1317" s="14">
        <f>B1316/B1317-1</f>
        <v>5.049888006515979E-2</v>
      </c>
      <c r="O1317" s="14" t="e">
        <f>C1316/C1317-1</f>
        <v>#DIV/0!</v>
      </c>
      <c r="P1317" s="14" t="e">
        <f>D1316/D1317-1</f>
        <v>#DIV/0!</v>
      </c>
    </row>
    <row r="1318" spans="1:16">
      <c r="A1318" s="83" t="s">
        <v>398</v>
      </c>
      <c r="B1318">
        <v>4644</v>
      </c>
      <c r="E1318">
        <v>3900</v>
      </c>
      <c r="G1318">
        <v>2925</v>
      </c>
      <c r="H1318">
        <v>8.92</v>
      </c>
      <c r="I1318">
        <v>14.64</v>
      </c>
      <c r="J1318">
        <v>1126</v>
      </c>
      <c r="K1318">
        <v>295.89999999999998</v>
      </c>
      <c r="L1318">
        <v>8.1999999999999993</v>
      </c>
      <c r="N1318" s="14">
        <f>B1317/B1318-1</f>
        <v>5.7493540051679615E-2</v>
      </c>
      <c r="O1318" s="14" t="e">
        <f>C1317/C1318-1</f>
        <v>#DIV/0!</v>
      </c>
      <c r="P1318" s="14" t="e">
        <f>D1317/D1318-1</f>
        <v>#DIV/0!</v>
      </c>
    </row>
    <row r="1319" spans="1:16">
      <c r="A1319" s="83" t="s">
        <v>397</v>
      </c>
      <c r="B1319">
        <v>4810</v>
      </c>
      <c r="E1319">
        <v>3970</v>
      </c>
      <c r="G1319">
        <v>2972</v>
      </c>
      <c r="H1319">
        <v>8.92</v>
      </c>
      <c r="I1319">
        <v>14.59</v>
      </c>
      <c r="J1319">
        <v>1133</v>
      </c>
      <c r="K1319">
        <v>293.10000000000002</v>
      </c>
      <c r="L1319">
        <v>7.99</v>
      </c>
      <c r="N1319" s="14">
        <f>B1318/B1319-1</f>
        <v>-3.4511434511434458E-2</v>
      </c>
      <c r="O1319" s="14" t="e">
        <f>C1318/C1319-1</f>
        <v>#DIV/0!</v>
      </c>
      <c r="P1319" s="14" t="e">
        <f>D1318/D1319-1</f>
        <v>#DIV/0!</v>
      </c>
    </row>
    <row r="1320" spans="1:16">
      <c r="A1320" s="83" t="s">
        <v>396</v>
      </c>
      <c r="B1320">
        <v>4691</v>
      </c>
      <c r="E1320">
        <v>3830</v>
      </c>
      <c r="G1320">
        <v>2887</v>
      </c>
      <c r="H1320">
        <v>8.6</v>
      </c>
      <c r="I1320">
        <v>14</v>
      </c>
      <c r="J1320">
        <v>1098</v>
      </c>
      <c r="K1320">
        <v>293</v>
      </c>
      <c r="L1320">
        <v>7.93</v>
      </c>
      <c r="N1320" s="14">
        <f>B1319/B1320-1</f>
        <v>2.5367725431677757E-2</v>
      </c>
      <c r="O1320" s="14" t="e">
        <f>C1319/C1320-1</f>
        <v>#DIV/0!</v>
      </c>
      <c r="P1320" s="14" t="e">
        <f>D1319/D1320-1</f>
        <v>#DIV/0!</v>
      </c>
    </row>
    <row r="1321" spans="1:16">
      <c r="A1321" s="83" t="s">
        <v>395</v>
      </c>
      <c r="B1321">
        <v>4480</v>
      </c>
      <c r="E1321">
        <v>3680</v>
      </c>
      <c r="G1321">
        <v>2806</v>
      </c>
      <c r="H1321">
        <v>8.4700000000000006</v>
      </c>
      <c r="I1321">
        <v>13.41</v>
      </c>
      <c r="J1321">
        <v>1072</v>
      </c>
      <c r="K1321">
        <v>292.39999999999998</v>
      </c>
      <c r="L1321">
        <v>7.87</v>
      </c>
      <c r="N1321" s="14">
        <f>B1320/B1321-1</f>
        <v>4.7098214285714368E-2</v>
      </c>
      <c r="O1321" s="14" t="e">
        <f>C1320/C1321-1</f>
        <v>#DIV/0!</v>
      </c>
      <c r="P1321" s="14" t="e">
        <f>D1320/D1321-1</f>
        <v>#DIV/0!</v>
      </c>
    </row>
    <row r="1322" spans="1:16">
      <c r="A1322" s="83" t="s">
        <v>394</v>
      </c>
      <c r="B1322">
        <v>4469</v>
      </c>
      <c r="E1322">
        <v>3640</v>
      </c>
      <c r="G1322">
        <v>2781</v>
      </c>
      <c r="H1322">
        <v>8.42</v>
      </c>
      <c r="I1322">
        <v>12.94</v>
      </c>
      <c r="J1322">
        <v>1057</v>
      </c>
      <c r="K1322">
        <v>300</v>
      </c>
      <c r="L1322">
        <v>7.93</v>
      </c>
      <c r="N1322" s="14">
        <f>B1321/B1322-1</f>
        <v>2.4614007607965949E-3</v>
      </c>
      <c r="O1322" s="14" t="e">
        <f>C1321/C1322-1</f>
        <v>#DIV/0!</v>
      </c>
      <c r="P1322" s="14" t="e">
        <f>D1321/D1322-1</f>
        <v>#DIV/0!</v>
      </c>
    </row>
    <row r="1323" spans="1:16">
      <c r="A1323" s="83" t="s">
        <v>393</v>
      </c>
      <c r="B1323">
        <v>3973</v>
      </c>
      <c r="E1323">
        <v>3350</v>
      </c>
      <c r="G1323">
        <v>2470</v>
      </c>
      <c r="H1323">
        <v>7.71</v>
      </c>
      <c r="I1323">
        <v>11.97</v>
      </c>
      <c r="J1323">
        <v>959</v>
      </c>
      <c r="K1323">
        <v>297.39999999999998</v>
      </c>
      <c r="L1323">
        <v>7.95</v>
      </c>
      <c r="N1323" s="14">
        <f>B1322/B1323-1</f>
        <v>0.12484268814497868</v>
      </c>
      <c r="O1323" s="14" t="e">
        <f>C1322/C1323-1</f>
        <v>#DIV/0!</v>
      </c>
      <c r="P1323" s="14" t="e">
        <f>D1322/D1323-1</f>
        <v>#DIV/0!</v>
      </c>
    </row>
    <row r="1324" spans="1:16">
      <c r="A1324" s="83" t="s">
        <v>392</v>
      </c>
      <c r="B1324">
        <v>4019</v>
      </c>
      <c r="E1324">
        <v>3460</v>
      </c>
      <c r="G1324">
        <v>2489</v>
      </c>
      <c r="H1324">
        <v>7.7</v>
      </c>
      <c r="I1324">
        <v>12.77</v>
      </c>
      <c r="J1324">
        <v>993</v>
      </c>
      <c r="K1324">
        <v>300.39999999999998</v>
      </c>
      <c r="L1324">
        <v>8.0500000000000007</v>
      </c>
      <c r="N1324" s="14">
        <f>B1323/B1324-1</f>
        <v>-1.1445633242100017E-2</v>
      </c>
      <c r="O1324" s="14" t="e">
        <f>C1323/C1324-1</f>
        <v>#DIV/0!</v>
      </c>
      <c r="P1324" s="14" t="e">
        <f>D1323/D1324-1</f>
        <v>#DIV/0!</v>
      </c>
    </row>
    <row r="1325" spans="1:16">
      <c r="A1325" s="83" t="s">
        <v>391</v>
      </c>
      <c r="B1325">
        <v>4585</v>
      </c>
      <c r="E1325">
        <v>3770</v>
      </c>
      <c r="G1325">
        <v>2743</v>
      </c>
      <c r="H1325">
        <v>7.94</v>
      </c>
      <c r="I1325">
        <v>13.9</v>
      </c>
      <c r="J1325">
        <v>1037</v>
      </c>
      <c r="K1325">
        <v>296.60000000000002</v>
      </c>
      <c r="L1325">
        <v>8.1</v>
      </c>
      <c r="N1325" s="14">
        <f>B1324/B1325-1</f>
        <v>-0.12344601962922575</v>
      </c>
      <c r="O1325" s="14" t="e">
        <f>C1324/C1325-1</f>
        <v>#DIV/0!</v>
      </c>
      <c r="P1325" s="14" t="e">
        <f>D1324/D1325-1</f>
        <v>#DIV/0!</v>
      </c>
    </row>
    <row r="1326" spans="1:16">
      <c r="A1326" s="83" t="s">
        <v>390</v>
      </c>
      <c r="B1326">
        <v>4623</v>
      </c>
      <c r="E1326">
        <v>3780</v>
      </c>
      <c r="G1326">
        <v>2782</v>
      </c>
      <c r="H1326">
        <v>7.86</v>
      </c>
      <c r="I1326">
        <v>13.01</v>
      </c>
      <c r="J1326">
        <v>1018</v>
      </c>
      <c r="K1326">
        <v>291.60000000000002</v>
      </c>
      <c r="L1326">
        <v>8.1199999999999992</v>
      </c>
      <c r="N1326" s="14">
        <f>B1325/B1326-1</f>
        <v>-8.2197707116591356E-3</v>
      </c>
      <c r="O1326" s="14" t="e">
        <f>C1325/C1326-1</f>
        <v>#DIV/0!</v>
      </c>
      <c r="P1326" s="14" t="e">
        <f>D1325/D1326-1</f>
        <v>#DIV/0!</v>
      </c>
    </row>
    <row r="1327" spans="1:16">
      <c r="A1327" s="83" t="s">
        <v>389</v>
      </c>
      <c r="B1327">
        <v>4755</v>
      </c>
      <c r="E1327">
        <v>4010</v>
      </c>
      <c r="G1327">
        <v>2891</v>
      </c>
      <c r="H1327">
        <v>7.66</v>
      </c>
      <c r="I1327">
        <v>12.9</v>
      </c>
      <c r="J1327">
        <v>989</v>
      </c>
      <c r="K1327">
        <v>292.89999999999998</v>
      </c>
      <c r="L1327">
        <v>8.1199999999999992</v>
      </c>
      <c r="N1327" s="14">
        <f>B1326/B1327-1</f>
        <v>-2.7760252365930604E-2</v>
      </c>
      <c r="O1327" s="14" t="e">
        <f>C1326/C1327-1</f>
        <v>#DIV/0!</v>
      </c>
      <c r="P1327" s="14" t="e">
        <f>D1326/D1327-1</f>
        <v>#DIV/0!</v>
      </c>
    </row>
    <row r="1328" spans="1:16">
      <c r="A1328" s="83" t="s">
        <v>388</v>
      </c>
      <c r="B1328">
        <v>4865</v>
      </c>
      <c r="E1328">
        <v>3990</v>
      </c>
      <c r="G1328">
        <v>3004</v>
      </c>
      <c r="H1328">
        <v>7.68</v>
      </c>
      <c r="I1328">
        <v>12.06</v>
      </c>
      <c r="J1328">
        <v>979</v>
      </c>
      <c r="K1328">
        <v>286.89999999999998</v>
      </c>
      <c r="L1328">
        <v>8.19</v>
      </c>
      <c r="N1328" s="14">
        <f>B1327/B1328-1</f>
        <v>-2.2610483042137752E-2</v>
      </c>
      <c r="O1328" s="14" t="e">
        <f>C1327/C1328-1</f>
        <v>#DIV/0!</v>
      </c>
      <c r="P1328" s="14" t="e">
        <f>D1327/D1328-1</f>
        <v>#DIV/0!</v>
      </c>
    </row>
    <row r="1329" spans="1:16">
      <c r="A1329" s="83" t="s">
        <v>387</v>
      </c>
      <c r="B1329">
        <v>4926</v>
      </c>
      <c r="E1329">
        <v>4040</v>
      </c>
      <c r="G1329">
        <v>3010</v>
      </c>
      <c r="H1329">
        <v>8.1</v>
      </c>
      <c r="I1329">
        <v>12.64</v>
      </c>
      <c r="J1329">
        <v>1033</v>
      </c>
      <c r="K1329">
        <v>274.2</v>
      </c>
      <c r="L1329">
        <v>8.0399999999999991</v>
      </c>
      <c r="N1329" s="14">
        <f>B1328/B1329-1</f>
        <v>-1.2383272431993553E-2</v>
      </c>
      <c r="O1329" s="14" t="e">
        <f>C1328/C1329-1</f>
        <v>#DIV/0!</v>
      </c>
      <c r="P1329" s="14" t="e">
        <f>D1328/D1329-1</f>
        <v>#DIV/0!</v>
      </c>
    </row>
    <row r="1330" spans="1:16">
      <c r="A1330" s="83" t="s">
        <v>386</v>
      </c>
      <c r="B1330">
        <v>5191</v>
      </c>
      <c r="E1330">
        <v>4340</v>
      </c>
      <c r="G1330">
        <v>3209</v>
      </c>
      <c r="H1330">
        <v>8.42</v>
      </c>
      <c r="I1330">
        <v>13.76</v>
      </c>
      <c r="J1330">
        <v>1067</v>
      </c>
      <c r="K1330">
        <v>285.39999999999998</v>
      </c>
      <c r="L1330">
        <v>8.4</v>
      </c>
      <c r="N1330" s="14">
        <f>B1329/B1330-1</f>
        <v>-5.1049894047389688E-2</v>
      </c>
      <c r="O1330" s="14" t="e">
        <f>C1329/C1330-1</f>
        <v>#DIV/0!</v>
      </c>
      <c r="P1330" s="14" t="e">
        <f>D1329/D1330-1</f>
        <v>#DIV/0!</v>
      </c>
    </row>
    <row r="1331" spans="1:16">
      <c r="A1331" s="83" t="s">
        <v>385</v>
      </c>
      <c r="B1331">
        <v>5474</v>
      </c>
      <c r="E1331">
        <v>4380</v>
      </c>
      <c r="G1331">
        <v>3284</v>
      </c>
      <c r="H1331">
        <v>8.4600000000000009</v>
      </c>
      <c r="I1331">
        <v>13.3</v>
      </c>
      <c r="J1331">
        <v>1070</v>
      </c>
      <c r="K1331">
        <v>284.8</v>
      </c>
      <c r="L1331">
        <v>8.35</v>
      </c>
      <c r="N1331" s="14">
        <f>B1330/B1331-1</f>
        <v>-5.1698940445743524E-2</v>
      </c>
      <c r="O1331" s="14" t="e">
        <f>C1330/C1331-1</f>
        <v>#DIV/0!</v>
      </c>
      <c r="P1331" s="14" t="e">
        <f>D1330/D1331-1</f>
        <v>#DIV/0!</v>
      </c>
    </row>
    <row r="1332" spans="1:16">
      <c r="A1332" s="83" t="s">
        <v>384</v>
      </c>
      <c r="B1332">
        <v>5598</v>
      </c>
      <c r="E1332">
        <v>4520</v>
      </c>
      <c r="G1332">
        <v>3349</v>
      </c>
      <c r="H1332">
        <v>8.69</v>
      </c>
      <c r="I1332">
        <v>13.62</v>
      </c>
      <c r="J1332">
        <v>1101</v>
      </c>
      <c r="K1332">
        <v>285.8</v>
      </c>
      <c r="L1332">
        <v>8.3000000000000007</v>
      </c>
      <c r="N1332" s="14">
        <f>B1331/B1332-1</f>
        <v>-2.215076813147554E-2</v>
      </c>
      <c r="O1332" s="14" t="e">
        <f>C1331/C1332-1</f>
        <v>#DIV/0!</v>
      </c>
      <c r="P1332" s="14" t="e">
        <f>D1331/D1332-1</f>
        <v>#DIV/0!</v>
      </c>
    </row>
    <row r="1333" spans="1:16">
      <c r="A1333" s="83" t="s">
        <v>383</v>
      </c>
      <c r="B1333">
        <v>5861</v>
      </c>
      <c r="E1333">
        <v>4640</v>
      </c>
      <c r="G1333">
        <v>3481</v>
      </c>
      <c r="H1333">
        <v>8.99</v>
      </c>
      <c r="I1333">
        <v>13.77</v>
      </c>
      <c r="J1333">
        <v>1134</v>
      </c>
      <c r="K1333">
        <v>288.60000000000002</v>
      </c>
      <c r="L1333">
        <v>8.42</v>
      </c>
      <c r="N1333" s="14">
        <f>B1332/B1333-1</f>
        <v>-4.4872888585565596E-2</v>
      </c>
      <c r="O1333" s="14" t="e">
        <f>C1332/C1333-1</f>
        <v>#DIV/0!</v>
      </c>
      <c r="P1333" s="14" t="e">
        <f>D1332/D1333-1</f>
        <v>#DIV/0!</v>
      </c>
    </row>
    <row r="1334" spans="1:16">
      <c r="A1334" s="83" t="s">
        <v>382</v>
      </c>
      <c r="B1334">
        <v>6041</v>
      </c>
      <c r="E1334">
        <v>4790</v>
      </c>
      <c r="G1334">
        <v>3571</v>
      </c>
      <c r="H1334">
        <v>8.91</v>
      </c>
      <c r="I1334">
        <v>14.09</v>
      </c>
      <c r="J1334">
        <v>1136</v>
      </c>
      <c r="K1334">
        <v>293.8</v>
      </c>
      <c r="L1334">
        <v>8.57</v>
      </c>
      <c r="N1334" s="14">
        <f>B1333/B1334-1</f>
        <v>-2.9796391325939364E-2</v>
      </c>
      <c r="O1334" s="14" t="e">
        <f>C1333/C1334-1</f>
        <v>#DIV/0!</v>
      </c>
      <c r="P1334" s="14" t="e">
        <f>D1333/D1334-1</f>
        <v>#DIV/0!</v>
      </c>
    </row>
    <row r="1335" spans="1:16">
      <c r="A1335" s="83" t="s">
        <v>381</v>
      </c>
      <c r="B1335">
        <v>6163</v>
      </c>
      <c r="E1335">
        <v>4870</v>
      </c>
      <c r="G1335">
        <v>3658</v>
      </c>
      <c r="H1335">
        <v>9.34</v>
      </c>
      <c r="I1335">
        <v>14.64</v>
      </c>
      <c r="J1335">
        <v>1187</v>
      </c>
      <c r="K1335">
        <v>294.2</v>
      </c>
      <c r="L1335">
        <v>8.61</v>
      </c>
      <c r="N1335" s="14">
        <f>B1334/B1335-1</f>
        <v>-1.9795554113256508E-2</v>
      </c>
      <c r="O1335" s="14" t="e">
        <f>C1334/C1335-1</f>
        <v>#DIV/0!</v>
      </c>
      <c r="P1335" s="14" t="e">
        <f>D1334/D1335-1</f>
        <v>#DIV/0!</v>
      </c>
    </row>
    <row r="1336" spans="1:16">
      <c r="A1336" s="83" t="s">
        <v>380</v>
      </c>
      <c r="B1336">
        <v>6001</v>
      </c>
      <c r="E1336">
        <v>4790</v>
      </c>
      <c r="G1336">
        <v>3533</v>
      </c>
      <c r="H1336">
        <v>9.0500000000000007</v>
      </c>
      <c r="I1336">
        <v>13.91</v>
      </c>
      <c r="J1336">
        <v>1153</v>
      </c>
      <c r="K1336">
        <v>290.39999999999998</v>
      </c>
      <c r="L1336">
        <v>8.65</v>
      </c>
      <c r="N1336" s="14">
        <f>B1335/B1336-1</f>
        <v>2.6995500749875001E-2</v>
      </c>
      <c r="O1336" s="14" t="e">
        <f>C1335/C1336-1</f>
        <v>#DIV/0!</v>
      </c>
      <c r="P1336" s="14" t="e">
        <f>D1335/D1336-1</f>
        <v>#DIV/0!</v>
      </c>
    </row>
    <row r="1337" spans="1:16">
      <c r="A1337" s="83" t="s">
        <v>379</v>
      </c>
      <c r="B1337">
        <v>5961</v>
      </c>
      <c r="E1337">
        <v>4730</v>
      </c>
      <c r="G1337">
        <v>3506</v>
      </c>
      <c r="H1337">
        <v>9.02</v>
      </c>
      <c r="I1337">
        <v>13.32</v>
      </c>
      <c r="J1337">
        <v>1147</v>
      </c>
      <c r="K1337">
        <v>294.8</v>
      </c>
      <c r="L1337">
        <v>8.76</v>
      </c>
      <c r="N1337" s="14">
        <f>B1336/B1337-1</f>
        <v>6.710283509478332E-3</v>
      </c>
      <c r="O1337" s="14" t="e">
        <f>C1336/C1337-1</f>
        <v>#DIV/0!</v>
      </c>
      <c r="P1337" s="14" t="e">
        <f>D1336/D1337-1</f>
        <v>#DIV/0!</v>
      </c>
    </row>
    <row r="1338" spans="1:16">
      <c r="A1338" s="83" t="s">
        <v>378</v>
      </c>
      <c r="B1338">
        <v>5870</v>
      </c>
      <c r="E1338">
        <v>4620</v>
      </c>
      <c r="G1338">
        <v>3395</v>
      </c>
      <c r="H1338">
        <v>8.98</v>
      </c>
      <c r="I1338">
        <v>13.21</v>
      </c>
      <c r="J1338">
        <v>1136</v>
      </c>
      <c r="K1338">
        <v>292.5</v>
      </c>
      <c r="L1338">
        <v>8.59</v>
      </c>
      <c r="N1338" s="14">
        <f>B1337/B1338-1</f>
        <v>1.55025553662691E-2</v>
      </c>
      <c r="O1338" s="14" t="e">
        <f>C1337/C1338-1</f>
        <v>#DIV/0!</v>
      </c>
      <c r="P1338" s="14" t="e">
        <f>D1337/D1338-1</f>
        <v>#DIV/0!</v>
      </c>
    </row>
    <row r="1339" spans="1:16">
      <c r="A1339" s="83" t="s">
        <v>377</v>
      </c>
      <c r="B1339">
        <v>5644</v>
      </c>
      <c r="E1339">
        <v>4570</v>
      </c>
      <c r="G1339">
        <v>3258</v>
      </c>
      <c r="H1339">
        <v>8.75</v>
      </c>
      <c r="I1339">
        <v>12.4</v>
      </c>
      <c r="J1339">
        <v>1103</v>
      </c>
      <c r="K1339">
        <v>298.8</v>
      </c>
      <c r="L1339">
        <v>8.76</v>
      </c>
      <c r="N1339" s="14">
        <f>B1338/B1339-1</f>
        <v>4.0042523033309685E-2</v>
      </c>
      <c r="O1339" s="14" t="e">
        <f>C1338/C1339-1</f>
        <v>#DIV/0!</v>
      </c>
      <c r="P1339" s="14" t="e">
        <f>D1338/D1339-1</f>
        <v>#DIV/0!</v>
      </c>
    </row>
    <row r="1340" spans="1:16">
      <c r="A1340" s="83" t="s">
        <v>376</v>
      </c>
      <c r="B1340">
        <v>5631</v>
      </c>
      <c r="E1340">
        <v>4680</v>
      </c>
      <c r="G1340">
        <v>3303</v>
      </c>
      <c r="H1340">
        <v>8.7200000000000006</v>
      </c>
      <c r="I1340">
        <v>11.88</v>
      </c>
      <c r="J1340">
        <v>1085</v>
      </c>
      <c r="K1340">
        <v>285.89999999999998</v>
      </c>
      <c r="L1340">
        <v>8.4600000000000009</v>
      </c>
      <c r="N1340" s="14">
        <f>B1339/B1340-1</f>
        <v>2.3086485526548906E-3</v>
      </c>
      <c r="O1340" s="14" t="e">
        <f>C1339/C1340-1</f>
        <v>#DIV/0!</v>
      </c>
      <c r="P1340" s="14" t="e">
        <f>D1339/D1340-1</f>
        <v>#DIV/0!</v>
      </c>
    </row>
    <row r="1341" spans="1:16">
      <c r="A1341" s="83" t="s">
        <v>375</v>
      </c>
      <c r="B1341">
        <v>5725</v>
      </c>
      <c r="E1341">
        <v>4750</v>
      </c>
      <c r="G1341">
        <v>3422</v>
      </c>
      <c r="H1341">
        <v>9.0399999999999991</v>
      </c>
      <c r="I1341">
        <v>12.07</v>
      </c>
      <c r="J1341">
        <v>1114</v>
      </c>
      <c r="K1341">
        <v>293.3</v>
      </c>
      <c r="L1341">
        <v>8.5</v>
      </c>
      <c r="N1341" s="14">
        <f>B1340/B1341-1</f>
        <v>-1.6419213973799085E-2</v>
      </c>
      <c r="O1341" s="14" t="e">
        <f>C1340/C1341-1</f>
        <v>#DIV/0!</v>
      </c>
      <c r="P1341" s="14" t="e">
        <f>D1340/D1341-1</f>
        <v>#DIV/0!</v>
      </c>
    </row>
    <row r="1342" spans="1:16">
      <c r="A1342" s="83" t="s">
        <v>374</v>
      </c>
      <c r="B1342">
        <v>5557</v>
      </c>
      <c r="E1342">
        <v>4670</v>
      </c>
      <c r="G1342">
        <v>3358</v>
      </c>
      <c r="H1342">
        <v>8.94</v>
      </c>
      <c r="I1342">
        <v>11.92</v>
      </c>
      <c r="J1342">
        <v>1095</v>
      </c>
      <c r="K1342">
        <v>293.3</v>
      </c>
      <c r="L1342">
        <v>8.57</v>
      </c>
      <c r="N1342" s="14">
        <f>B1341/B1342-1</f>
        <v>3.0232139643692646E-2</v>
      </c>
      <c r="O1342" s="14" t="e">
        <f>C1341/C1342-1</f>
        <v>#DIV/0!</v>
      </c>
      <c r="P1342" s="14" t="e">
        <f>D1341/D1342-1</f>
        <v>#DIV/0!</v>
      </c>
    </row>
    <row r="1343" spans="1:16">
      <c r="A1343" s="83" t="s">
        <v>373</v>
      </c>
      <c r="B1343">
        <v>5530</v>
      </c>
      <c r="E1343">
        <v>4650</v>
      </c>
      <c r="G1343">
        <v>3371</v>
      </c>
      <c r="H1343">
        <v>9.1</v>
      </c>
      <c r="I1343">
        <v>12.13</v>
      </c>
      <c r="J1343">
        <v>1109</v>
      </c>
      <c r="K1343">
        <v>301</v>
      </c>
      <c r="L1343">
        <v>8.6999999999999993</v>
      </c>
      <c r="N1343" s="14">
        <f>B1342/B1343-1</f>
        <v>4.8824593128391491E-3</v>
      </c>
      <c r="O1343" s="14" t="e">
        <f>C1342/C1343-1</f>
        <v>#DIV/0!</v>
      </c>
      <c r="P1343" s="14" t="e">
        <f>D1342/D1343-1</f>
        <v>#DIV/0!</v>
      </c>
    </row>
    <row r="1344" spans="1:16">
      <c r="A1344" s="83" t="s">
        <v>372</v>
      </c>
      <c r="B1344">
        <v>5414</v>
      </c>
      <c r="E1344">
        <v>4600</v>
      </c>
      <c r="G1344">
        <v>3305</v>
      </c>
      <c r="H1344">
        <v>9.1</v>
      </c>
      <c r="I1344">
        <v>12.49</v>
      </c>
      <c r="J1344">
        <v>1109</v>
      </c>
      <c r="K1344">
        <v>301</v>
      </c>
      <c r="L1344">
        <v>8.77</v>
      </c>
      <c r="N1344" s="14">
        <f>B1343/B1344-1</f>
        <v>2.1425932766900635E-2</v>
      </c>
      <c r="O1344" s="14" t="e">
        <f>C1343/C1344-1</f>
        <v>#DIV/0!</v>
      </c>
      <c r="P1344" s="14" t="e">
        <f>D1343/D1344-1</f>
        <v>#DIV/0!</v>
      </c>
    </row>
    <row r="1345" spans="1:16">
      <c r="A1345" s="83" t="s">
        <v>371</v>
      </c>
      <c r="B1345">
        <v>5271</v>
      </c>
      <c r="E1345">
        <v>4520</v>
      </c>
      <c r="G1345">
        <v>3221</v>
      </c>
      <c r="H1345">
        <v>9.07</v>
      </c>
      <c r="I1345">
        <v>12.54</v>
      </c>
      <c r="J1345">
        <v>1111</v>
      </c>
      <c r="K1345">
        <v>300</v>
      </c>
      <c r="L1345">
        <v>8.7100000000000009</v>
      </c>
      <c r="N1345" s="14">
        <f>B1344/B1345-1</f>
        <v>2.7129576930373656E-2</v>
      </c>
      <c r="O1345" s="14" t="e">
        <f>C1344/C1345-1</f>
        <v>#DIV/0!</v>
      </c>
      <c r="P1345" s="14" t="e">
        <f>D1344/D1345-1</f>
        <v>#DIV/0!</v>
      </c>
    </row>
    <row r="1346" spans="1:16">
      <c r="A1346" s="83" t="s">
        <v>370</v>
      </c>
      <c r="B1346">
        <v>5244</v>
      </c>
      <c r="E1346">
        <v>4490</v>
      </c>
      <c r="G1346">
        <v>3195</v>
      </c>
      <c r="H1346">
        <v>9.11</v>
      </c>
      <c r="I1346">
        <v>12.52</v>
      </c>
      <c r="J1346">
        <v>1115</v>
      </c>
      <c r="K1346">
        <v>310.8</v>
      </c>
      <c r="L1346">
        <v>9.1300000000000008</v>
      </c>
      <c r="N1346" s="14">
        <f>B1345/B1346-1</f>
        <v>5.1487414187643132E-3</v>
      </c>
      <c r="O1346" s="14" t="e">
        <f>C1345/C1346-1</f>
        <v>#DIV/0!</v>
      </c>
      <c r="P1346" s="14" t="e">
        <f>D1345/D1346-1</f>
        <v>#DIV/0!</v>
      </c>
    </row>
    <row r="1347" spans="1:16">
      <c r="A1347" s="83" t="s">
        <v>369</v>
      </c>
      <c r="B1347">
        <v>5190</v>
      </c>
      <c r="E1347">
        <v>4490</v>
      </c>
      <c r="G1347">
        <v>3174</v>
      </c>
      <c r="H1347">
        <v>9.06</v>
      </c>
      <c r="I1347">
        <v>12.49</v>
      </c>
      <c r="J1347">
        <v>1112</v>
      </c>
      <c r="K1347">
        <v>312.89999999999998</v>
      </c>
      <c r="L1347">
        <v>9.1999999999999993</v>
      </c>
      <c r="N1347" s="14">
        <f>B1346/B1347-1</f>
        <v>1.0404624277456698E-2</v>
      </c>
      <c r="O1347" s="14" t="e">
        <f>C1346/C1347-1</f>
        <v>#DIV/0!</v>
      </c>
      <c r="P1347" s="14" t="e">
        <f>D1346/D1347-1</f>
        <v>#DIV/0!</v>
      </c>
    </row>
    <row r="1348" spans="1:16">
      <c r="A1348" s="83" t="s">
        <v>368</v>
      </c>
      <c r="B1348">
        <v>5327</v>
      </c>
      <c r="E1348">
        <v>4520</v>
      </c>
      <c r="G1348">
        <v>3267</v>
      </c>
      <c r="H1348">
        <v>9.08</v>
      </c>
      <c r="I1348">
        <v>12.31</v>
      </c>
      <c r="J1348">
        <v>1115</v>
      </c>
      <c r="K1348">
        <v>308.2</v>
      </c>
      <c r="L1348">
        <v>9.08</v>
      </c>
      <c r="N1348" s="14">
        <f>B1347/B1348-1</f>
        <v>-2.571804017270507E-2</v>
      </c>
      <c r="O1348" s="14" t="e">
        <f>C1347/C1348-1</f>
        <v>#DIV/0!</v>
      </c>
      <c r="P1348" s="14" t="e">
        <f>D1347/D1348-1</f>
        <v>#DIV/0!</v>
      </c>
    </row>
    <row r="1349" spans="1:16">
      <c r="A1349" s="83" t="s">
        <v>367</v>
      </c>
      <c r="B1349">
        <v>5312</v>
      </c>
      <c r="E1349">
        <v>4530</v>
      </c>
      <c r="G1349">
        <v>3264</v>
      </c>
      <c r="H1349">
        <v>8.9700000000000006</v>
      </c>
      <c r="I1349">
        <v>11.97</v>
      </c>
      <c r="J1349">
        <v>1110</v>
      </c>
      <c r="K1349">
        <v>307.5</v>
      </c>
      <c r="L1349">
        <v>9.3000000000000007</v>
      </c>
      <c r="N1349" s="14">
        <f>B1348/B1349-1</f>
        <v>2.8237951807228434E-3</v>
      </c>
      <c r="O1349" s="14" t="e">
        <f>C1348/C1349-1</f>
        <v>#DIV/0!</v>
      </c>
      <c r="P1349" s="14" t="e">
        <f>D1348/D1349-1</f>
        <v>#DIV/0!</v>
      </c>
    </row>
    <row r="1350" spans="1:16">
      <c r="A1350" s="83" t="s">
        <v>366</v>
      </c>
      <c r="B1350">
        <v>5254</v>
      </c>
      <c r="E1350">
        <v>4470</v>
      </c>
      <c r="G1350">
        <v>3268</v>
      </c>
      <c r="H1350">
        <v>9.02</v>
      </c>
      <c r="I1350">
        <v>12.35</v>
      </c>
      <c r="J1350">
        <v>1125</v>
      </c>
      <c r="K1350">
        <v>305.8</v>
      </c>
      <c r="L1350">
        <v>9.25</v>
      </c>
      <c r="N1350" s="14">
        <f>B1349/B1350-1</f>
        <v>1.1039208222306751E-2</v>
      </c>
      <c r="O1350" s="14" t="e">
        <f>C1349/C1350-1</f>
        <v>#DIV/0!</v>
      </c>
      <c r="P1350" s="14" t="e">
        <f>D1349/D1350-1</f>
        <v>#DIV/0!</v>
      </c>
    </row>
    <row r="1351" spans="1:16">
      <c r="A1351" s="83" t="s">
        <v>365</v>
      </c>
      <c r="B1351">
        <v>5080</v>
      </c>
      <c r="E1351">
        <v>4360</v>
      </c>
      <c r="G1351">
        <v>3149</v>
      </c>
      <c r="H1351">
        <v>8.9</v>
      </c>
      <c r="I1351">
        <v>12.12</v>
      </c>
      <c r="J1351">
        <v>1100</v>
      </c>
      <c r="K1351">
        <v>302</v>
      </c>
      <c r="L1351">
        <v>8.9700000000000006</v>
      </c>
      <c r="N1351" s="14">
        <f>B1350/B1351-1</f>
        <v>3.425196850393708E-2</v>
      </c>
      <c r="O1351" s="14" t="e">
        <f>C1350/C1351-1</f>
        <v>#DIV/0!</v>
      </c>
      <c r="P1351" s="14" t="e">
        <f>D1350/D1351-1</f>
        <v>#DIV/0!</v>
      </c>
    </row>
    <row r="1352" spans="1:16">
      <c r="A1352" s="83" t="s">
        <v>364</v>
      </c>
      <c r="B1352">
        <v>5043</v>
      </c>
      <c r="E1352">
        <v>4360</v>
      </c>
      <c r="G1352">
        <v>3087</v>
      </c>
      <c r="H1352">
        <v>8.85</v>
      </c>
      <c r="I1352">
        <v>11.7</v>
      </c>
      <c r="J1352">
        <v>1090</v>
      </c>
      <c r="K1352">
        <v>292.5</v>
      </c>
      <c r="L1352">
        <v>8.75</v>
      </c>
      <c r="N1352" s="14">
        <f>B1351/B1352-1</f>
        <v>7.3369026373191204E-3</v>
      </c>
      <c r="O1352" s="14" t="e">
        <f>C1351/C1352-1</f>
        <v>#DIV/0!</v>
      </c>
      <c r="P1352" s="14" t="e">
        <f>D1351/D1352-1</f>
        <v>#DIV/0!</v>
      </c>
    </row>
    <row r="1353" spans="1:16">
      <c r="A1353" s="83" t="s">
        <v>363</v>
      </c>
      <c r="B1353">
        <v>4889</v>
      </c>
      <c r="E1353">
        <v>4280</v>
      </c>
      <c r="G1353">
        <v>3000</v>
      </c>
      <c r="H1353">
        <v>8.6999999999999993</v>
      </c>
      <c r="I1353">
        <v>11.7</v>
      </c>
      <c r="J1353">
        <v>1073</v>
      </c>
      <c r="K1353">
        <v>294.60000000000002</v>
      </c>
      <c r="L1353">
        <v>8.7899999999999991</v>
      </c>
      <c r="N1353" s="14">
        <f>B1352/B1353-1</f>
        <v>3.1499284107179282E-2</v>
      </c>
      <c r="O1353" s="14" t="e">
        <f>C1352/C1353-1</f>
        <v>#DIV/0!</v>
      </c>
      <c r="P1353" s="14" t="e">
        <f>D1352/D1353-1</f>
        <v>#DIV/0!</v>
      </c>
    </row>
    <row r="1354" spans="1:16">
      <c r="A1354" s="83" t="s">
        <v>362</v>
      </c>
      <c r="B1354">
        <v>4757</v>
      </c>
      <c r="E1354">
        <v>4140</v>
      </c>
      <c r="G1354">
        <v>2930</v>
      </c>
      <c r="H1354">
        <v>8.49</v>
      </c>
      <c r="I1354">
        <v>11.62</v>
      </c>
      <c r="J1354">
        <v>1047</v>
      </c>
      <c r="K1354">
        <v>295</v>
      </c>
      <c r="L1354">
        <v>8.83</v>
      </c>
      <c r="N1354" s="14">
        <f>B1353/B1354-1</f>
        <v>2.7748581038469666E-2</v>
      </c>
      <c r="O1354" s="14" t="e">
        <f>C1353/C1354-1</f>
        <v>#DIV/0!</v>
      </c>
      <c r="P1354" s="14" t="e">
        <f>D1353/D1354-1</f>
        <v>#DIV/0!</v>
      </c>
    </row>
    <row r="1355" spans="1:16">
      <c r="A1355" s="83" t="s">
        <v>361</v>
      </c>
      <c r="B1355">
        <v>4694</v>
      </c>
      <c r="E1355">
        <v>4070</v>
      </c>
      <c r="G1355">
        <v>2863</v>
      </c>
      <c r="H1355">
        <v>8.5500000000000007</v>
      </c>
      <c r="I1355">
        <v>11.94</v>
      </c>
      <c r="J1355">
        <v>1049</v>
      </c>
      <c r="K1355">
        <v>296.89999999999998</v>
      </c>
      <c r="L1355">
        <v>8.8000000000000007</v>
      </c>
      <c r="N1355" s="14">
        <f>B1354/B1355-1</f>
        <v>1.3421389007243212E-2</v>
      </c>
      <c r="O1355" s="14" t="e">
        <f>C1354/C1355-1</f>
        <v>#DIV/0!</v>
      </c>
      <c r="P1355" s="14" t="e">
        <f>D1354/D1355-1</f>
        <v>#DIV/0!</v>
      </c>
    </row>
    <row r="1356" spans="1:16">
      <c r="A1356" s="83" t="s">
        <v>360</v>
      </c>
      <c r="B1356">
        <v>4583</v>
      </c>
      <c r="E1356">
        <v>4040</v>
      </c>
      <c r="G1356">
        <v>2800</v>
      </c>
      <c r="H1356">
        <v>8.33</v>
      </c>
      <c r="I1356">
        <v>11.6</v>
      </c>
      <c r="J1356">
        <v>1025</v>
      </c>
      <c r="K1356">
        <v>296.5</v>
      </c>
      <c r="L1356">
        <v>8.82</v>
      </c>
      <c r="N1356" s="14">
        <f>B1355/B1356-1</f>
        <v>2.421994326860144E-2</v>
      </c>
      <c r="O1356" s="14" t="e">
        <f>C1355/C1356-1</f>
        <v>#DIV/0!</v>
      </c>
      <c r="P1356" s="14" t="e">
        <f>D1355/D1356-1</f>
        <v>#DIV/0!</v>
      </c>
    </row>
    <row r="1357" spans="1:16">
      <c r="A1357" s="83" t="s">
        <v>359</v>
      </c>
      <c r="B1357">
        <v>4511</v>
      </c>
      <c r="E1357">
        <v>3940</v>
      </c>
      <c r="G1357">
        <v>2690</v>
      </c>
      <c r="H1357">
        <v>8.34</v>
      </c>
      <c r="I1357">
        <v>11.37</v>
      </c>
      <c r="J1357">
        <v>1020</v>
      </c>
      <c r="K1357">
        <v>299.2</v>
      </c>
      <c r="L1357">
        <v>8.91</v>
      </c>
      <c r="N1357" s="14">
        <f>B1356/B1357-1</f>
        <v>1.5960984260696032E-2</v>
      </c>
      <c r="O1357" s="14" t="e">
        <f>C1356/C1357-1</f>
        <v>#DIV/0!</v>
      </c>
      <c r="P1357" s="14" t="e">
        <f>D1356/D1357-1</f>
        <v>#DIV/0!</v>
      </c>
    </row>
    <row r="1358" spans="1:16">
      <c r="A1358" s="83" t="s">
        <v>358</v>
      </c>
      <c r="B1358">
        <v>4534</v>
      </c>
      <c r="E1358">
        <v>3930</v>
      </c>
      <c r="G1358">
        <v>2505</v>
      </c>
      <c r="H1358">
        <v>8.1999999999999993</v>
      </c>
      <c r="I1358">
        <v>11.34</v>
      </c>
      <c r="J1358">
        <v>1011</v>
      </c>
      <c r="K1358">
        <v>299</v>
      </c>
      <c r="L1358">
        <v>8.7899999999999991</v>
      </c>
      <c r="N1358" s="14">
        <f>B1357/B1358-1</f>
        <v>-5.0727834142038075E-3</v>
      </c>
      <c r="O1358" s="14" t="e">
        <f>C1357/C1358-1</f>
        <v>#DIV/0!</v>
      </c>
      <c r="P1358" s="14" t="e">
        <f>D1357/D1358-1</f>
        <v>#DIV/0!</v>
      </c>
    </row>
    <row r="1359" spans="1:16">
      <c r="A1359" s="83" t="s">
        <v>357</v>
      </c>
      <c r="B1359">
        <v>4446</v>
      </c>
      <c r="E1359">
        <v>3850</v>
      </c>
      <c r="G1359">
        <v>2695</v>
      </c>
      <c r="H1359">
        <v>7.94</v>
      </c>
      <c r="I1359">
        <v>10.71</v>
      </c>
      <c r="J1359">
        <v>983</v>
      </c>
      <c r="K1359">
        <v>304.2</v>
      </c>
      <c r="L1359">
        <v>9.1</v>
      </c>
      <c r="N1359" s="14">
        <f>B1358/B1359-1</f>
        <v>1.9793072424651337E-2</v>
      </c>
      <c r="O1359" s="14" t="e">
        <f>C1358/C1359-1</f>
        <v>#DIV/0!</v>
      </c>
      <c r="P1359" s="14" t="e">
        <f>D1358/D1359-1</f>
        <v>#DIV/0!</v>
      </c>
    </row>
    <row r="1360" spans="1:16">
      <c r="A1360" s="83" t="s">
        <v>356</v>
      </c>
      <c r="B1360">
        <v>4222</v>
      </c>
      <c r="E1360">
        <v>3780</v>
      </c>
      <c r="G1360">
        <v>2580</v>
      </c>
      <c r="H1360">
        <v>7.66</v>
      </c>
      <c r="I1360">
        <v>10.24</v>
      </c>
      <c r="J1360">
        <v>954</v>
      </c>
      <c r="K1360">
        <v>290.8</v>
      </c>
      <c r="L1360">
        <v>8.5500000000000007</v>
      </c>
      <c r="N1360" s="14">
        <f>B1359/B1360-1</f>
        <v>5.3055423969682547E-2</v>
      </c>
      <c r="O1360" s="14" t="e">
        <f>C1359/C1360-1</f>
        <v>#DIV/0!</v>
      </c>
      <c r="P1360" s="14" t="e">
        <f>D1359/D1360-1</f>
        <v>#DIV/0!</v>
      </c>
    </row>
    <row r="1361" spans="1:16">
      <c r="A1361" s="83" t="s">
        <v>355</v>
      </c>
      <c r="B1361">
        <v>4216</v>
      </c>
      <c r="E1361">
        <v>3750</v>
      </c>
      <c r="G1361">
        <v>2500</v>
      </c>
      <c r="H1361">
        <v>7.77</v>
      </c>
      <c r="I1361">
        <v>10.06</v>
      </c>
      <c r="J1361">
        <v>962</v>
      </c>
      <c r="K1361">
        <v>290.5</v>
      </c>
      <c r="L1361">
        <v>8.69</v>
      </c>
      <c r="N1361" s="14">
        <f>B1360/B1361-1</f>
        <v>1.4231499051233776E-3</v>
      </c>
      <c r="O1361" s="14" t="e">
        <f>C1360/C1361-1</f>
        <v>#DIV/0!</v>
      </c>
      <c r="P1361" s="14" t="e">
        <f>D1360/D1361-1</f>
        <v>#DIV/0!</v>
      </c>
    </row>
    <row r="1362" spans="1:16">
      <c r="A1362" s="83" t="s">
        <v>354</v>
      </c>
      <c r="B1362">
        <v>4238</v>
      </c>
      <c r="E1362">
        <v>3710</v>
      </c>
      <c r="G1362">
        <v>2600</v>
      </c>
      <c r="H1362">
        <v>7.72</v>
      </c>
      <c r="I1362">
        <v>9.56</v>
      </c>
      <c r="J1362">
        <v>940</v>
      </c>
      <c r="K1362">
        <v>282.89999999999998</v>
      </c>
      <c r="L1362">
        <v>8.41</v>
      </c>
      <c r="N1362" s="14">
        <f>B1361/B1362-1</f>
        <v>-5.1911278905143465E-3</v>
      </c>
      <c r="O1362" s="14" t="e">
        <f>C1361/C1362-1</f>
        <v>#DIV/0!</v>
      </c>
      <c r="P1362" s="14" t="e">
        <f>D1361/D1362-1</f>
        <v>#DIV/0!</v>
      </c>
    </row>
    <row r="1363" spans="1:16">
      <c r="A1363" s="83" t="s">
        <v>353</v>
      </c>
      <c r="B1363">
        <v>4364</v>
      </c>
      <c r="E1363">
        <v>3720</v>
      </c>
      <c r="G1363">
        <v>2550</v>
      </c>
      <c r="H1363">
        <v>7.94</v>
      </c>
      <c r="I1363">
        <v>10.07</v>
      </c>
      <c r="J1363">
        <v>971</v>
      </c>
      <c r="K1363">
        <v>287.7</v>
      </c>
      <c r="L1363">
        <v>8.48</v>
      </c>
      <c r="N1363" s="14">
        <f>B1362/B1363-1</f>
        <v>-2.8872593950504122E-2</v>
      </c>
      <c r="O1363" s="14" t="e">
        <f>C1362/C1363-1</f>
        <v>#DIV/0!</v>
      </c>
      <c r="P1363" s="14" t="e">
        <f>D1362/D1363-1</f>
        <v>#DIV/0!</v>
      </c>
    </row>
    <row r="1364" spans="1:16">
      <c r="A1364" s="83" t="s">
        <v>352</v>
      </c>
      <c r="B1364">
        <v>4132</v>
      </c>
      <c r="E1364">
        <v>3660</v>
      </c>
      <c r="G1364">
        <v>2500</v>
      </c>
      <c r="H1364">
        <v>7.69</v>
      </c>
      <c r="I1364">
        <v>9.51</v>
      </c>
      <c r="J1364">
        <v>939</v>
      </c>
      <c r="K1364">
        <v>290.39999999999998</v>
      </c>
      <c r="L1364">
        <v>8.44</v>
      </c>
      <c r="N1364" s="14">
        <f>B1363/B1364-1</f>
        <v>5.6147144240077385E-2</v>
      </c>
      <c r="O1364" s="14" t="e">
        <f>C1363/C1364-1</f>
        <v>#DIV/0!</v>
      </c>
      <c r="P1364" s="14" t="e">
        <f>D1363/D1364-1</f>
        <v>#DIV/0!</v>
      </c>
    </row>
    <row r="1365" spans="1:16">
      <c r="A1365" s="83" t="s">
        <v>351</v>
      </c>
      <c r="B1365">
        <v>4055</v>
      </c>
      <c r="E1365">
        <v>3610</v>
      </c>
      <c r="G1365">
        <v>2420</v>
      </c>
      <c r="H1365">
        <v>7.67</v>
      </c>
      <c r="I1365">
        <v>9.7100000000000009</v>
      </c>
      <c r="J1365">
        <v>936</v>
      </c>
      <c r="K1365">
        <v>289</v>
      </c>
      <c r="L1365">
        <v>8.36</v>
      </c>
      <c r="N1365" s="14">
        <f>B1364/B1365-1</f>
        <v>1.8988902589395895E-2</v>
      </c>
      <c r="O1365" s="14" t="e">
        <f>C1364/C1365-1</f>
        <v>#DIV/0!</v>
      </c>
      <c r="P1365" s="14" t="e">
        <f>D1364/D1365-1</f>
        <v>#DIV/0!</v>
      </c>
    </row>
    <row r="1366" spans="1:16">
      <c r="A1366" s="83" t="s">
        <v>350</v>
      </c>
      <c r="B1366">
        <v>4058</v>
      </c>
      <c r="E1366">
        <v>3690</v>
      </c>
      <c r="G1366">
        <v>2440</v>
      </c>
      <c r="H1366">
        <v>7.88</v>
      </c>
      <c r="I1366">
        <v>9.7899999999999991</v>
      </c>
      <c r="J1366">
        <v>957</v>
      </c>
      <c r="K1366">
        <v>283.3</v>
      </c>
      <c r="L1366">
        <v>8.18</v>
      </c>
      <c r="N1366" s="14">
        <f>B1365/B1366-1</f>
        <v>-7.392804337111869E-4</v>
      </c>
      <c r="O1366" s="14" t="e">
        <f>C1365/C1366-1</f>
        <v>#DIV/0!</v>
      </c>
      <c r="P1366" s="14" t="e">
        <f>D1365/D1366-1</f>
        <v>#DIV/0!</v>
      </c>
    </row>
    <row r="1367" spans="1:16">
      <c r="A1367" s="83" t="s">
        <v>349</v>
      </c>
      <c r="B1367">
        <v>4180</v>
      </c>
      <c r="E1367">
        <v>3790</v>
      </c>
      <c r="G1367">
        <v>2490</v>
      </c>
      <c r="H1367">
        <v>8.1</v>
      </c>
      <c r="I1367">
        <v>10.69</v>
      </c>
      <c r="J1367">
        <v>979</v>
      </c>
      <c r="K1367">
        <v>287.2</v>
      </c>
      <c r="L1367">
        <v>8.31</v>
      </c>
      <c r="N1367" s="14">
        <f>B1366/B1367-1</f>
        <v>-2.9186602870813427E-2</v>
      </c>
      <c r="O1367" s="14" t="e">
        <f>C1366/C1367-1</f>
        <v>#DIV/0!</v>
      </c>
      <c r="P1367" s="14" t="e">
        <f>D1366/D1367-1</f>
        <v>#DIV/0!</v>
      </c>
    </row>
    <row r="1368" spans="1:16">
      <c r="A1368" s="83" t="s">
        <v>348</v>
      </c>
      <c r="B1368">
        <v>3949</v>
      </c>
      <c r="E1368">
        <v>3680</v>
      </c>
      <c r="G1368">
        <v>2450</v>
      </c>
      <c r="H1368">
        <v>7.82</v>
      </c>
      <c r="I1368">
        <v>10.5</v>
      </c>
      <c r="J1368">
        <v>955</v>
      </c>
      <c r="K1368">
        <v>296.60000000000002</v>
      </c>
      <c r="L1368">
        <v>8.5500000000000007</v>
      </c>
      <c r="N1368" s="14">
        <f>B1367/B1368-1</f>
        <v>5.8495821727019504E-2</v>
      </c>
      <c r="O1368" s="14" t="e">
        <f>C1367/C1368-1</f>
        <v>#DIV/0!</v>
      </c>
      <c r="P1368" s="14" t="e">
        <f>D1367/D1368-1</f>
        <v>#DIV/0!</v>
      </c>
    </row>
    <row r="1369" spans="1:16">
      <c r="A1369" s="83" t="s">
        <v>347</v>
      </c>
      <c r="B1369">
        <v>3942</v>
      </c>
      <c r="E1369">
        <v>3680</v>
      </c>
      <c r="G1369">
        <v>2400</v>
      </c>
      <c r="H1369">
        <v>7.85</v>
      </c>
      <c r="I1369">
        <v>10.56</v>
      </c>
      <c r="J1369">
        <v>961</v>
      </c>
      <c r="K1369">
        <v>303.89999999999998</v>
      </c>
      <c r="L1369">
        <v>8.67</v>
      </c>
      <c r="N1369" s="14">
        <f>B1368/B1369-1</f>
        <v>1.7757483510907335E-3</v>
      </c>
      <c r="O1369" s="14" t="e">
        <f>C1368/C1369-1</f>
        <v>#DIV/0!</v>
      </c>
      <c r="P1369" s="14" t="e">
        <f>D1368/D1369-1</f>
        <v>#DIV/0!</v>
      </c>
    </row>
    <row r="1370" spans="1:16">
      <c r="A1370" s="83" t="s">
        <v>346</v>
      </c>
      <c r="B1370">
        <v>3677</v>
      </c>
      <c r="E1370">
        <v>3580</v>
      </c>
      <c r="G1370">
        <v>2310</v>
      </c>
      <c r="H1370">
        <v>7.57</v>
      </c>
      <c r="I1370">
        <v>10.28</v>
      </c>
      <c r="J1370">
        <v>929</v>
      </c>
      <c r="K1370">
        <v>302.2</v>
      </c>
      <c r="L1370">
        <v>8.56</v>
      </c>
      <c r="N1370" s="14">
        <f>B1369/B1370-1</f>
        <v>7.2069621974435671E-2</v>
      </c>
      <c r="O1370" s="14" t="e">
        <f>C1369/C1370-1</f>
        <v>#DIV/0!</v>
      </c>
      <c r="P1370" s="14" t="e">
        <f>D1369/D1370-1</f>
        <v>#DIV/0!</v>
      </c>
    </row>
    <row r="1371" spans="1:16">
      <c r="A1371" s="83" t="s">
        <v>345</v>
      </c>
      <c r="B1371">
        <v>3717</v>
      </c>
      <c r="E1371">
        <v>3670</v>
      </c>
      <c r="G1371">
        <v>2330</v>
      </c>
      <c r="H1371">
        <v>7.58</v>
      </c>
      <c r="I1371">
        <v>10.26</v>
      </c>
      <c r="J1371">
        <v>928</v>
      </c>
      <c r="K1371">
        <v>308.5</v>
      </c>
      <c r="L1371">
        <v>8.61</v>
      </c>
      <c r="N1371" s="14">
        <f>B1370/B1371-1</f>
        <v>-1.0761366693570085E-2</v>
      </c>
      <c r="O1371" s="14" t="e">
        <f>C1370/C1371-1</f>
        <v>#DIV/0!</v>
      </c>
      <c r="P1371" s="14" t="e">
        <f>D1370/D1371-1</f>
        <v>#DIV/0!</v>
      </c>
    </row>
    <row r="1372" spans="1:16">
      <c r="A1372" s="83" t="s">
        <v>344</v>
      </c>
      <c r="B1372">
        <v>3758</v>
      </c>
      <c r="E1372">
        <v>3660</v>
      </c>
      <c r="G1372">
        <v>2390</v>
      </c>
      <c r="H1372">
        <v>7.4</v>
      </c>
      <c r="I1372">
        <v>10.199999999999999</v>
      </c>
      <c r="J1372">
        <v>910</v>
      </c>
      <c r="K1372">
        <v>311.5</v>
      </c>
      <c r="L1372">
        <v>8.7899999999999991</v>
      </c>
      <c r="N1372" s="14">
        <f>B1371/B1372-1</f>
        <v>-1.0910058541777512E-2</v>
      </c>
      <c r="O1372" s="14" t="e">
        <f>C1371/C1372-1</f>
        <v>#DIV/0!</v>
      </c>
      <c r="P1372" s="14" t="e">
        <f>D1371/D1372-1</f>
        <v>#DIV/0!</v>
      </c>
    </row>
    <row r="1373" spans="1:16">
      <c r="A1373" s="83" t="s">
        <v>343</v>
      </c>
      <c r="B1373">
        <v>4014</v>
      </c>
      <c r="E1373">
        <v>3920</v>
      </c>
      <c r="G1373">
        <v>2410</v>
      </c>
      <c r="H1373">
        <v>7.9</v>
      </c>
      <c r="I1373">
        <v>10.57</v>
      </c>
      <c r="J1373">
        <v>958</v>
      </c>
      <c r="K1373">
        <v>317.5</v>
      </c>
      <c r="L1373">
        <v>9.26</v>
      </c>
      <c r="N1373" s="14">
        <f>B1372/B1373-1</f>
        <v>-6.3776781265570515E-2</v>
      </c>
      <c r="O1373" s="14" t="e">
        <f>C1372/C1373-1</f>
        <v>#DIV/0!</v>
      </c>
      <c r="P1373" s="14" t="e">
        <f>D1372/D1373-1</f>
        <v>#DIV/0!</v>
      </c>
    </row>
    <row r="1374" spans="1:16">
      <c r="A1374" s="83" t="s">
        <v>342</v>
      </c>
      <c r="B1374">
        <v>4056</v>
      </c>
      <c r="E1374">
        <v>3910</v>
      </c>
      <c r="G1374">
        <v>2570</v>
      </c>
      <c r="H1374">
        <v>7.88</v>
      </c>
      <c r="I1374">
        <v>10.76</v>
      </c>
      <c r="J1374">
        <v>948</v>
      </c>
      <c r="K1374">
        <v>324.3</v>
      </c>
      <c r="L1374">
        <v>9.35</v>
      </c>
      <c r="N1374" s="14">
        <f>B1373/B1374-1</f>
        <v>-1.0355029585798814E-2</v>
      </c>
      <c r="O1374" s="14" t="e">
        <f>C1373/C1374-1</f>
        <v>#DIV/0!</v>
      </c>
      <c r="P1374" s="14" t="e">
        <f>D1373/D1374-1</f>
        <v>#DIV/0!</v>
      </c>
    </row>
    <row r="1375" spans="1:16">
      <c r="A1375" s="83" t="s">
        <v>341</v>
      </c>
      <c r="B1375">
        <v>4152</v>
      </c>
      <c r="E1375">
        <v>3950</v>
      </c>
      <c r="G1375">
        <v>2585</v>
      </c>
      <c r="H1375">
        <v>8</v>
      </c>
      <c r="I1375">
        <v>11.37</v>
      </c>
      <c r="J1375">
        <v>964</v>
      </c>
      <c r="K1375">
        <v>328.9</v>
      </c>
      <c r="L1375">
        <v>9.43</v>
      </c>
      <c r="N1375" s="14">
        <f>B1374/B1375-1</f>
        <v>-2.3121387283236983E-2</v>
      </c>
      <c r="O1375" s="14" t="e">
        <f>C1374/C1375-1</f>
        <v>#DIV/0!</v>
      </c>
      <c r="P1375" s="14" t="e">
        <f>D1374/D1375-1</f>
        <v>#DIV/0!</v>
      </c>
    </row>
    <row r="1376" spans="1:16">
      <c r="A1376" s="83" t="s">
        <v>340</v>
      </c>
      <c r="B1376">
        <v>4266</v>
      </c>
      <c r="E1376">
        <v>3950</v>
      </c>
      <c r="G1376">
        <v>2610</v>
      </c>
      <c r="H1376">
        <v>8.0299999999999994</v>
      </c>
      <c r="I1376">
        <v>11.23</v>
      </c>
      <c r="J1376">
        <v>960</v>
      </c>
      <c r="K1376">
        <v>331.1</v>
      </c>
      <c r="L1376">
        <v>9.6199999999999992</v>
      </c>
      <c r="N1376" s="14">
        <f>B1375/B1376-1</f>
        <v>-2.6722925457102642E-2</v>
      </c>
      <c r="O1376" s="14" t="e">
        <f>C1375/C1376-1</f>
        <v>#DIV/0!</v>
      </c>
      <c r="P1376" s="14" t="e">
        <f>D1375/D1376-1</f>
        <v>#DIV/0!</v>
      </c>
    </row>
    <row r="1377" spans="1:16">
      <c r="A1377" s="83" t="s">
        <v>339</v>
      </c>
      <c r="B1377">
        <v>4115</v>
      </c>
      <c r="E1377">
        <v>3880</v>
      </c>
      <c r="G1377">
        <v>2550</v>
      </c>
      <c r="H1377">
        <v>7.91</v>
      </c>
      <c r="I1377">
        <v>11.07</v>
      </c>
      <c r="J1377">
        <v>946</v>
      </c>
      <c r="K1377">
        <v>326</v>
      </c>
      <c r="L1377">
        <v>9.4</v>
      </c>
      <c r="N1377" s="14">
        <f>B1376/B1377-1</f>
        <v>3.6695018226002407E-2</v>
      </c>
      <c r="O1377" s="14" t="e">
        <f>C1376/C1377-1</f>
        <v>#DIV/0!</v>
      </c>
      <c r="P1377" s="14" t="e">
        <f>D1376/D1377-1</f>
        <v>#DIV/0!</v>
      </c>
    </row>
    <row r="1378" spans="1:16">
      <c r="A1378" s="83" t="s">
        <v>338</v>
      </c>
      <c r="B1378">
        <v>3988</v>
      </c>
      <c r="E1378">
        <v>3860</v>
      </c>
      <c r="G1378">
        <v>2510</v>
      </c>
      <c r="H1378">
        <v>7.9</v>
      </c>
      <c r="I1378">
        <v>11.19</v>
      </c>
      <c r="J1378">
        <v>947</v>
      </c>
      <c r="K1378">
        <v>321.7</v>
      </c>
      <c r="L1378">
        <v>9.41</v>
      </c>
      <c r="N1378" s="14">
        <f>B1377/B1378-1</f>
        <v>3.1845536609829583E-2</v>
      </c>
      <c r="O1378" s="14" t="e">
        <f>C1377/C1378-1</f>
        <v>#DIV/0!</v>
      </c>
      <c r="P1378" s="14" t="e">
        <f>D1377/D1378-1</f>
        <v>#DIV/0!</v>
      </c>
    </row>
    <row r="1379" spans="1:16">
      <c r="A1379" s="83" t="s">
        <v>337</v>
      </c>
      <c r="B1379">
        <v>3900</v>
      </c>
      <c r="E1379">
        <v>3800</v>
      </c>
      <c r="G1379">
        <v>2420</v>
      </c>
      <c r="H1379">
        <v>7.69</v>
      </c>
      <c r="I1379">
        <v>11.06</v>
      </c>
      <c r="J1379">
        <v>915</v>
      </c>
      <c r="K1379">
        <v>323.3</v>
      </c>
      <c r="L1379">
        <v>9.4600000000000009</v>
      </c>
      <c r="N1379" s="14">
        <f>B1378/B1379-1</f>
        <v>2.2564102564102573E-2</v>
      </c>
      <c r="O1379" s="14" t="e">
        <f>C1378/C1379-1</f>
        <v>#DIV/0!</v>
      </c>
      <c r="P1379" s="14" t="e">
        <f>D1378/D1379-1</f>
        <v>#DIV/0!</v>
      </c>
    </row>
    <row r="1380" spans="1:16">
      <c r="A1380" s="83" t="s">
        <v>336</v>
      </c>
      <c r="B1380">
        <v>4074</v>
      </c>
      <c r="E1380">
        <v>3920</v>
      </c>
      <c r="G1380">
        <v>2520</v>
      </c>
      <c r="H1380">
        <v>7.86</v>
      </c>
      <c r="I1380">
        <v>11.11</v>
      </c>
      <c r="J1380">
        <v>932</v>
      </c>
      <c r="K1380">
        <v>322</v>
      </c>
      <c r="L1380">
        <v>9.6</v>
      </c>
      <c r="N1380" s="14">
        <f>B1379/B1380-1</f>
        <v>-4.2709867452135453E-2</v>
      </c>
      <c r="O1380" s="14" t="e">
        <f>C1379/C1380-1</f>
        <v>#DIV/0!</v>
      </c>
      <c r="P1380" s="14" t="e">
        <f>D1379/D1380-1</f>
        <v>#DIV/0!</v>
      </c>
    </row>
    <row r="1381" spans="1:16">
      <c r="A1381" s="83" t="s">
        <v>335</v>
      </c>
      <c r="B1381">
        <v>3907</v>
      </c>
      <c r="E1381">
        <v>3830</v>
      </c>
      <c r="G1381">
        <v>2405</v>
      </c>
      <c r="H1381">
        <v>7.62</v>
      </c>
      <c r="I1381">
        <v>10.77</v>
      </c>
      <c r="J1381">
        <v>898</v>
      </c>
      <c r="K1381">
        <v>324.5</v>
      </c>
      <c r="L1381">
        <v>9.56</v>
      </c>
      <c r="N1381" s="14">
        <f>B1380/B1381-1</f>
        <v>4.274379319170718E-2</v>
      </c>
      <c r="O1381" s="14" t="e">
        <f>C1380/C1381-1</f>
        <v>#DIV/0!</v>
      </c>
      <c r="P1381" s="14" t="e">
        <f>D1380/D1381-1</f>
        <v>#DIV/0!</v>
      </c>
    </row>
    <row r="1382" spans="1:16">
      <c r="A1382" s="83" t="s">
        <v>334</v>
      </c>
      <c r="B1382">
        <v>4090</v>
      </c>
      <c r="E1382">
        <v>4000</v>
      </c>
      <c r="G1382">
        <v>2500</v>
      </c>
      <c r="H1382">
        <v>7.79</v>
      </c>
      <c r="I1382">
        <v>10.8</v>
      </c>
      <c r="J1382">
        <v>914</v>
      </c>
      <c r="K1382">
        <v>324</v>
      </c>
      <c r="L1382">
        <v>9.66</v>
      </c>
      <c r="N1382" s="14">
        <f>B1381/B1382-1</f>
        <v>-4.4743276283618627E-2</v>
      </c>
      <c r="O1382" s="14" t="e">
        <f>C1381/C1382-1</f>
        <v>#DIV/0!</v>
      </c>
      <c r="P1382" s="14" t="e">
        <f>D1381/D1382-1</f>
        <v>#DIV/0!</v>
      </c>
    </row>
    <row r="1383" spans="1:16">
      <c r="A1383" s="83" t="s">
        <v>333</v>
      </c>
      <c r="B1383">
        <v>4078</v>
      </c>
      <c r="E1383">
        <v>4090</v>
      </c>
      <c r="G1383">
        <v>2590</v>
      </c>
      <c r="H1383">
        <v>7.7</v>
      </c>
      <c r="I1383">
        <v>10.63</v>
      </c>
      <c r="J1383">
        <v>903</v>
      </c>
      <c r="K1383">
        <v>324.8</v>
      </c>
      <c r="L1383">
        <v>9.81</v>
      </c>
      <c r="N1383" s="14">
        <f>B1382/B1383-1</f>
        <v>2.9426189308483508E-3</v>
      </c>
      <c r="O1383" s="14" t="e">
        <f>C1382/C1383-1</f>
        <v>#DIV/0!</v>
      </c>
      <c r="P1383" s="14" t="e">
        <f>D1382/D1383-1</f>
        <v>#DIV/0!</v>
      </c>
    </row>
    <row r="1384" spans="1:16">
      <c r="A1384" s="83" t="s">
        <v>332</v>
      </c>
      <c r="B1384">
        <v>4338</v>
      </c>
      <c r="E1384">
        <v>4160</v>
      </c>
      <c r="G1384">
        <v>2630</v>
      </c>
      <c r="H1384">
        <v>8.11</v>
      </c>
      <c r="I1384">
        <v>10.93</v>
      </c>
      <c r="J1384">
        <v>942</v>
      </c>
      <c r="K1384">
        <v>322.8</v>
      </c>
      <c r="L1384">
        <v>9.8699999999999992</v>
      </c>
      <c r="N1384" s="14">
        <f>B1383/B1384-1</f>
        <v>-5.9935454126325505E-2</v>
      </c>
      <c r="O1384" s="14" t="e">
        <f>C1383/C1384-1</f>
        <v>#DIV/0!</v>
      </c>
      <c r="P1384" s="14" t="e">
        <f>D1383/D1384-1</f>
        <v>#DIV/0!</v>
      </c>
    </row>
    <row r="1385" spans="1:16">
      <c r="A1385" s="83" t="s">
        <v>331</v>
      </c>
      <c r="B1385">
        <v>4337</v>
      </c>
      <c r="E1385">
        <v>4130</v>
      </c>
      <c r="G1385">
        <v>2610</v>
      </c>
      <c r="H1385">
        <v>8.11</v>
      </c>
      <c r="I1385">
        <v>10.82</v>
      </c>
      <c r="J1385">
        <v>941</v>
      </c>
      <c r="K1385">
        <v>326</v>
      </c>
      <c r="L1385">
        <v>9.8699999999999992</v>
      </c>
      <c r="N1385" s="14">
        <f>B1384/B1385-1</f>
        <v>2.3057412958271684E-4</v>
      </c>
      <c r="O1385" s="14" t="e">
        <f>C1384/C1385-1</f>
        <v>#DIV/0!</v>
      </c>
      <c r="P1385" s="14" t="e">
        <f>D1384/D1385-1</f>
        <v>#DIV/0!</v>
      </c>
    </row>
    <row r="1386" spans="1:16">
      <c r="A1386" s="83" t="s">
        <v>330</v>
      </c>
      <c r="B1386">
        <v>4358</v>
      </c>
      <c r="E1386">
        <v>4030</v>
      </c>
      <c r="G1386">
        <v>2620</v>
      </c>
      <c r="H1386">
        <v>8.1300000000000008</v>
      </c>
      <c r="I1386">
        <v>10.71</v>
      </c>
      <c r="J1386">
        <v>943</v>
      </c>
      <c r="K1386">
        <v>324</v>
      </c>
      <c r="L1386">
        <v>9.75</v>
      </c>
      <c r="N1386" s="14">
        <f>B1385/B1386-1</f>
        <v>-4.8187241854061869E-3</v>
      </c>
      <c r="O1386" s="14" t="e">
        <f>C1385/C1386-1</f>
        <v>#DIV/0!</v>
      </c>
      <c r="P1386" s="14" t="e">
        <f>D1385/D1386-1</f>
        <v>#DIV/0!</v>
      </c>
    </row>
    <row r="1387" spans="1:16">
      <c r="A1387" s="83" t="s">
        <v>329</v>
      </c>
      <c r="B1387">
        <v>4132</v>
      </c>
      <c r="E1387">
        <v>4060</v>
      </c>
      <c r="G1387">
        <v>2590</v>
      </c>
      <c r="H1387">
        <v>7.92</v>
      </c>
      <c r="I1387">
        <v>10.54</v>
      </c>
      <c r="J1387">
        <v>920</v>
      </c>
      <c r="K1387">
        <v>324</v>
      </c>
      <c r="L1387">
        <v>9.51</v>
      </c>
      <c r="N1387" s="14">
        <f>B1386/B1387-1</f>
        <v>5.4695062923523663E-2</v>
      </c>
      <c r="O1387" s="14" t="e">
        <f>C1386/C1387-1</f>
        <v>#DIV/0!</v>
      </c>
      <c r="P1387" s="14" t="e">
        <f>D1386/D1387-1</f>
        <v>#DIV/0!</v>
      </c>
    </row>
    <row r="1388" spans="1:16">
      <c r="A1388" s="83" t="s">
        <v>328</v>
      </c>
      <c r="B1388">
        <v>4060</v>
      </c>
      <c r="E1388">
        <v>4050</v>
      </c>
      <c r="G1388">
        <v>2550</v>
      </c>
      <c r="H1388">
        <v>7.9</v>
      </c>
      <c r="I1388">
        <v>10.17</v>
      </c>
      <c r="J1388">
        <v>914</v>
      </c>
      <c r="K1388">
        <v>319</v>
      </c>
      <c r="L1388">
        <v>9.1999999999999993</v>
      </c>
      <c r="N1388" s="14">
        <f>B1387/B1388-1</f>
        <v>1.7733990147783318E-2</v>
      </c>
      <c r="O1388" s="14" t="e">
        <f>C1387/C1388-1</f>
        <v>#DIV/0!</v>
      </c>
      <c r="P1388" s="14" t="e">
        <f>D1387/D1388-1</f>
        <v>#DIV/0!</v>
      </c>
    </row>
    <row r="1389" spans="1:16">
      <c r="A1389" s="83" t="s">
        <v>327</v>
      </c>
      <c r="B1389">
        <v>3940</v>
      </c>
      <c r="E1389">
        <v>3970</v>
      </c>
      <c r="G1389">
        <v>2500</v>
      </c>
      <c r="H1389">
        <v>7.9</v>
      </c>
      <c r="I1389">
        <v>9.99</v>
      </c>
      <c r="J1389">
        <v>917</v>
      </c>
      <c r="K1389">
        <v>323.60000000000002</v>
      </c>
      <c r="L1389">
        <v>9.3000000000000007</v>
      </c>
      <c r="N1389" s="14">
        <f>B1388/B1389-1</f>
        <v>3.0456852791878264E-2</v>
      </c>
      <c r="O1389" s="14" t="e">
        <f>C1388/C1389-1</f>
        <v>#DIV/0!</v>
      </c>
      <c r="P1389" s="14" t="e">
        <f>D1388/D1389-1</f>
        <v>#DIV/0!</v>
      </c>
    </row>
    <row r="1390" spans="1:16">
      <c r="A1390" s="83" t="s">
        <v>326</v>
      </c>
      <c r="B1390">
        <v>3814</v>
      </c>
      <c r="E1390">
        <v>3920</v>
      </c>
      <c r="G1390">
        <v>2410</v>
      </c>
      <c r="H1390">
        <v>7.69</v>
      </c>
      <c r="I1390">
        <v>9.7899999999999991</v>
      </c>
      <c r="J1390">
        <v>887</v>
      </c>
      <c r="K1390">
        <v>336.5</v>
      </c>
      <c r="L1390">
        <v>9.57</v>
      </c>
      <c r="N1390" s="14">
        <f>B1389/B1390-1</f>
        <v>3.303618248557938E-2</v>
      </c>
      <c r="O1390" s="14" t="e">
        <f>C1389/C1390-1</f>
        <v>#DIV/0!</v>
      </c>
      <c r="P1390" s="14" t="e">
        <f>D1389/D1390-1</f>
        <v>#DIV/0!</v>
      </c>
    </row>
    <row r="1391" spans="1:16">
      <c r="A1391" s="83" t="s">
        <v>325</v>
      </c>
      <c r="B1391">
        <v>3788</v>
      </c>
      <c r="E1391">
        <v>3930</v>
      </c>
      <c r="G1391">
        <v>2385</v>
      </c>
      <c r="H1391">
        <v>7.78</v>
      </c>
      <c r="I1391">
        <v>9.85</v>
      </c>
      <c r="J1391">
        <v>900</v>
      </c>
      <c r="K1391">
        <v>339.4</v>
      </c>
      <c r="L1391">
        <v>9.65</v>
      </c>
      <c r="N1391" s="14">
        <f>B1390/B1391-1</f>
        <v>6.8637803590285706E-3</v>
      </c>
      <c r="O1391" s="14" t="e">
        <f>C1390/C1391-1</f>
        <v>#DIV/0!</v>
      </c>
      <c r="P1391" s="14" t="e">
        <f>D1390/D1391-1</f>
        <v>#DIV/0!</v>
      </c>
    </row>
    <row r="1392" spans="1:16">
      <c r="A1392" s="83" t="s">
        <v>324</v>
      </c>
      <c r="B1392">
        <v>3740</v>
      </c>
      <c r="E1392">
        <v>3910</v>
      </c>
      <c r="G1392">
        <v>2385</v>
      </c>
      <c r="H1392">
        <v>7.76</v>
      </c>
      <c r="I1392">
        <v>9.68</v>
      </c>
      <c r="J1392">
        <v>893</v>
      </c>
      <c r="K1392">
        <v>341.8</v>
      </c>
      <c r="L1392">
        <v>9.73</v>
      </c>
      <c r="N1392" s="14">
        <f>B1391/B1392-1</f>
        <v>1.2834224598930577E-2</v>
      </c>
      <c r="O1392" s="14" t="e">
        <f>C1391/C1392-1</f>
        <v>#DIV/0!</v>
      </c>
      <c r="P1392" s="14" t="e">
        <f>D1391/D1392-1</f>
        <v>#DIV/0!</v>
      </c>
    </row>
    <row r="1393" spans="1:16">
      <c r="A1393" s="83" t="s">
        <v>323</v>
      </c>
      <c r="B1393">
        <v>3690</v>
      </c>
      <c r="E1393">
        <v>3860</v>
      </c>
      <c r="G1393">
        <v>2300</v>
      </c>
      <c r="H1393">
        <v>7.35</v>
      </c>
      <c r="I1393">
        <v>9.56</v>
      </c>
      <c r="J1393">
        <v>858</v>
      </c>
      <c r="K1393">
        <v>343.9</v>
      </c>
      <c r="L1393">
        <v>9.83</v>
      </c>
      <c r="N1393" s="14">
        <f>B1392/B1393-1</f>
        <v>1.3550135501354976E-2</v>
      </c>
      <c r="O1393" s="14" t="e">
        <f>C1392/C1393-1</f>
        <v>#DIV/0!</v>
      </c>
      <c r="P1393" s="14" t="e">
        <f>D1392/D1393-1</f>
        <v>#DIV/0!</v>
      </c>
    </row>
    <row r="1394" spans="1:16">
      <c r="A1394" s="83" t="s">
        <v>322</v>
      </c>
      <c r="B1394">
        <v>3565</v>
      </c>
      <c r="E1394">
        <v>3740</v>
      </c>
      <c r="G1394">
        <v>2215</v>
      </c>
      <c r="H1394">
        <v>7.26</v>
      </c>
      <c r="I1394">
        <v>9.5399999999999991</v>
      </c>
      <c r="J1394">
        <v>844</v>
      </c>
      <c r="K1394">
        <v>346.4</v>
      </c>
      <c r="L1394">
        <v>9.6999999999999993</v>
      </c>
      <c r="N1394" s="14">
        <f>B1393/B1394-1</f>
        <v>3.5063113604488105E-2</v>
      </c>
      <c r="O1394" s="14" t="e">
        <f>C1393/C1394-1</f>
        <v>#DIV/0!</v>
      </c>
      <c r="P1394" s="14" t="e">
        <f>D1393/D1394-1</f>
        <v>#DIV/0!</v>
      </c>
    </row>
    <row r="1395" spans="1:16">
      <c r="A1395" s="83" t="s">
        <v>321</v>
      </c>
      <c r="B1395">
        <v>3616</v>
      </c>
      <c r="E1395">
        <v>3780</v>
      </c>
      <c r="G1395">
        <v>2265</v>
      </c>
      <c r="H1395">
        <v>7.31</v>
      </c>
      <c r="I1395">
        <v>9.4700000000000006</v>
      </c>
      <c r="J1395">
        <v>847</v>
      </c>
      <c r="K1395">
        <v>346.4</v>
      </c>
      <c r="L1395">
        <v>9.64</v>
      </c>
      <c r="N1395" s="14">
        <f>B1394/B1395-1</f>
        <v>-1.4103982300884943E-2</v>
      </c>
      <c r="O1395" s="14" t="e">
        <f>C1394/C1395-1</f>
        <v>#DIV/0!</v>
      </c>
      <c r="P1395" s="14" t="e">
        <f>D1394/D1395-1</f>
        <v>#DIV/0!</v>
      </c>
    </row>
    <row r="1396" spans="1:16">
      <c r="A1396" s="83" t="s">
        <v>320</v>
      </c>
      <c r="B1396">
        <v>3594</v>
      </c>
      <c r="E1396">
        <v>3730</v>
      </c>
      <c r="G1396">
        <v>2245</v>
      </c>
      <c r="H1396">
        <v>7.32</v>
      </c>
      <c r="I1396">
        <v>9.1300000000000008</v>
      </c>
      <c r="J1396">
        <v>831</v>
      </c>
      <c r="K1396">
        <v>346.4</v>
      </c>
      <c r="L1396">
        <v>9.69</v>
      </c>
      <c r="N1396" s="14">
        <f>B1395/B1396-1</f>
        <v>6.1213132999442532E-3</v>
      </c>
      <c r="O1396" s="14" t="e">
        <f>C1395/C1396-1</f>
        <v>#DIV/0!</v>
      </c>
      <c r="P1396" s="14" t="e">
        <f>D1395/D1396-1</f>
        <v>#DIV/0!</v>
      </c>
    </row>
    <row r="1397" spans="1:16">
      <c r="A1397" s="83" t="s">
        <v>319</v>
      </c>
      <c r="B1397">
        <v>3540</v>
      </c>
      <c r="E1397">
        <v>3630</v>
      </c>
      <c r="G1397">
        <v>2200</v>
      </c>
      <c r="H1397">
        <v>7.13</v>
      </c>
      <c r="I1397">
        <v>9.09</v>
      </c>
      <c r="J1397">
        <v>825</v>
      </c>
      <c r="K1397">
        <v>345.8</v>
      </c>
      <c r="L1397">
        <v>9.68</v>
      </c>
      <c r="N1397" s="14">
        <f>B1396/B1397-1</f>
        <v>1.5254237288135686E-2</v>
      </c>
      <c r="O1397" s="14" t="e">
        <f>C1396/C1397-1</f>
        <v>#DIV/0!</v>
      </c>
      <c r="P1397" s="14" t="e">
        <f>D1396/D1397-1</f>
        <v>#DIV/0!</v>
      </c>
    </row>
    <row r="1398" spans="1:16">
      <c r="A1398" s="83" t="s">
        <v>318</v>
      </c>
      <c r="B1398">
        <v>3488</v>
      </c>
      <c r="E1398">
        <v>3580</v>
      </c>
      <c r="G1398">
        <v>2195</v>
      </c>
      <c r="H1398">
        <v>7</v>
      </c>
      <c r="I1398">
        <v>8.8699999999999992</v>
      </c>
      <c r="J1398">
        <v>813</v>
      </c>
      <c r="K1398">
        <v>339.6</v>
      </c>
      <c r="L1398">
        <v>9.65</v>
      </c>
      <c r="N1398" s="14">
        <f>B1397/B1398-1</f>
        <v>1.4908256880733939E-2</v>
      </c>
      <c r="O1398" s="14" t="e">
        <f>C1397/C1398-1</f>
        <v>#DIV/0!</v>
      </c>
      <c r="P1398" s="14" t="e">
        <f>D1397/D1398-1</f>
        <v>#DIV/0!</v>
      </c>
    </row>
    <row r="1399" spans="1:16">
      <c r="A1399" s="83" t="s">
        <v>317</v>
      </c>
      <c r="B1399">
        <v>3364</v>
      </c>
      <c r="E1399">
        <v>3550</v>
      </c>
      <c r="G1399">
        <v>2170</v>
      </c>
      <c r="H1399">
        <v>6.77</v>
      </c>
      <c r="I1399">
        <v>8.23</v>
      </c>
      <c r="J1399">
        <v>765</v>
      </c>
      <c r="K1399">
        <v>342.2</v>
      </c>
      <c r="L1399">
        <v>9.68</v>
      </c>
      <c r="N1399" s="14">
        <f>B1398/B1399-1</f>
        <v>3.6860879904875077E-2</v>
      </c>
      <c r="O1399" s="14" t="e">
        <f>C1398/C1399-1</f>
        <v>#DIV/0!</v>
      </c>
      <c r="P1399" s="14" t="e">
        <f>D1398/D1399-1</f>
        <v>#DIV/0!</v>
      </c>
    </row>
    <row r="1400" spans="1:16">
      <c r="A1400" s="83" t="s">
        <v>316</v>
      </c>
      <c r="B1400">
        <v>3358</v>
      </c>
      <c r="E1400">
        <v>3570</v>
      </c>
      <c r="H1400">
        <v>6.68</v>
      </c>
      <c r="I1400">
        <v>8.32</v>
      </c>
      <c r="J1400">
        <v>766</v>
      </c>
      <c r="K1400">
        <v>342.1</v>
      </c>
      <c r="L1400">
        <v>9.67</v>
      </c>
      <c r="N1400" s="14">
        <f>B1399/B1400-1</f>
        <v>1.7867778439546456E-3</v>
      </c>
      <c r="O1400" s="14" t="e">
        <f>C1399/C1400-1</f>
        <v>#DIV/0!</v>
      </c>
      <c r="P1400" s="14" t="e">
        <f>D1399/D1400-1</f>
        <v>#DIV/0!</v>
      </c>
    </row>
    <row r="1401" spans="1:16">
      <c r="A1401" s="83" t="s">
        <v>315</v>
      </c>
      <c r="B1401">
        <v>3317</v>
      </c>
      <c r="E1401">
        <v>3560</v>
      </c>
      <c r="H1401">
        <v>6.49</v>
      </c>
      <c r="I1401">
        <v>8.23</v>
      </c>
      <c r="J1401">
        <v>738</v>
      </c>
      <c r="K1401">
        <v>347.9</v>
      </c>
      <c r="L1401">
        <v>9.86</v>
      </c>
      <c r="N1401" s="14">
        <f>B1400/B1401-1</f>
        <v>1.2360566777208426E-2</v>
      </c>
      <c r="O1401" s="14" t="e">
        <f>C1400/C1401-1</f>
        <v>#DIV/0!</v>
      </c>
      <c r="P1401" s="14" t="e">
        <f>D1400/D1401-1</f>
        <v>#DIV/0!</v>
      </c>
    </row>
    <row r="1402" spans="1:16">
      <c r="A1402" s="83" t="s">
        <v>314</v>
      </c>
      <c r="B1402">
        <v>3226</v>
      </c>
      <c r="E1402">
        <v>3480</v>
      </c>
      <c r="H1402">
        <v>6.48</v>
      </c>
      <c r="I1402">
        <v>8.42</v>
      </c>
      <c r="J1402">
        <v>757</v>
      </c>
      <c r="K1402">
        <v>347.4</v>
      </c>
      <c r="L1402">
        <v>9.57</v>
      </c>
      <c r="N1402" s="14">
        <f>B1401/B1402-1</f>
        <v>2.8208307501550012E-2</v>
      </c>
      <c r="O1402" s="14" t="e">
        <f>C1401/C1402-1</f>
        <v>#DIV/0!</v>
      </c>
      <c r="P1402" s="14" t="e">
        <f>D1401/D1402-1</f>
        <v>#DIV/0!</v>
      </c>
    </row>
    <row r="1403" spans="1:16">
      <c r="A1403" s="83" t="s">
        <v>313</v>
      </c>
      <c r="B1403">
        <v>3408</v>
      </c>
      <c r="E1403">
        <v>3540</v>
      </c>
      <c r="H1403">
        <v>6.75</v>
      </c>
      <c r="I1403">
        <v>8.5</v>
      </c>
      <c r="J1403">
        <v>771</v>
      </c>
      <c r="K1403">
        <v>352.8</v>
      </c>
      <c r="L1403">
        <v>9.73</v>
      </c>
      <c r="N1403" s="14">
        <f>B1402/B1403-1</f>
        <v>-5.3403755868544622E-2</v>
      </c>
      <c r="O1403" s="14" t="e">
        <f>C1402/C1403-1</f>
        <v>#DIV/0!</v>
      </c>
      <c r="P1403" s="14" t="e">
        <f>D1402/D1403-1</f>
        <v>#DIV/0!</v>
      </c>
    </row>
    <row r="1404" spans="1:16">
      <c r="A1404" s="83" t="s">
        <v>312</v>
      </c>
      <c r="B1404">
        <v>3290</v>
      </c>
      <c r="E1404">
        <v>3480</v>
      </c>
      <c r="H1404">
        <v>6.79</v>
      </c>
      <c r="I1404">
        <v>8.5399999999999991</v>
      </c>
      <c r="J1404">
        <v>785</v>
      </c>
      <c r="K1404">
        <v>352.9</v>
      </c>
      <c r="L1404">
        <v>9.82</v>
      </c>
      <c r="N1404" s="14">
        <f>B1403/B1404-1</f>
        <v>3.5866261398176391E-2</v>
      </c>
      <c r="O1404" s="14" t="e">
        <f>C1403/C1404-1</f>
        <v>#DIV/0!</v>
      </c>
      <c r="P1404" s="14" t="e">
        <f>D1403/D1404-1</f>
        <v>#DIV/0!</v>
      </c>
    </row>
    <row r="1405" spans="1:16">
      <c r="A1405" s="83" t="s">
        <v>311</v>
      </c>
      <c r="B1405">
        <v>3404</v>
      </c>
      <c r="E1405">
        <v>3510</v>
      </c>
      <c r="H1405">
        <v>6.94</v>
      </c>
      <c r="I1405">
        <v>8.8000000000000007</v>
      </c>
      <c r="J1405">
        <v>793</v>
      </c>
      <c r="K1405">
        <v>352.8</v>
      </c>
      <c r="L1405">
        <v>9.89</v>
      </c>
      <c r="N1405" s="14">
        <f>B1404/B1405-1</f>
        <v>-3.3490011750881288E-2</v>
      </c>
      <c r="O1405" s="14" t="e">
        <f>C1404/C1405-1</f>
        <v>#DIV/0!</v>
      </c>
      <c r="P1405" s="14" t="e">
        <f>D1404/D1405-1</f>
        <v>#DIV/0!</v>
      </c>
    </row>
    <row r="1406" spans="1:16">
      <c r="A1406" s="83" t="s">
        <v>310</v>
      </c>
      <c r="B1406">
        <v>3419</v>
      </c>
      <c r="E1406">
        <v>3480</v>
      </c>
      <c r="H1406">
        <v>6.99</v>
      </c>
      <c r="I1406">
        <v>8.93</v>
      </c>
      <c r="J1406">
        <v>792</v>
      </c>
      <c r="K1406">
        <v>350.3</v>
      </c>
      <c r="L1406">
        <v>9.8800000000000008</v>
      </c>
      <c r="N1406" s="14">
        <f>B1405/B1406-1</f>
        <v>-4.3872477332553839E-3</v>
      </c>
      <c r="O1406" s="14" t="e">
        <f>C1405/C1406-1</f>
        <v>#DIV/0!</v>
      </c>
      <c r="P1406" s="14" t="e">
        <f>D1405/D1406-1</f>
        <v>#DIV/0!</v>
      </c>
    </row>
    <row r="1407" spans="1:16">
      <c r="A1407" s="83" t="s">
        <v>309</v>
      </c>
      <c r="B1407">
        <v>3255</v>
      </c>
      <c r="E1407">
        <v>3360</v>
      </c>
      <c r="H1407">
        <v>6.88</v>
      </c>
      <c r="I1407">
        <v>8.91</v>
      </c>
      <c r="J1407">
        <v>792</v>
      </c>
      <c r="K1407">
        <v>358.6</v>
      </c>
      <c r="L1407">
        <v>9.9700000000000006</v>
      </c>
      <c r="N1407" s="14">
        <f>B1406/B1407-1</f>
        <v>5.0384024577573072E-2</v>
      </c>
      <c r="O1407" s="14" t="e">
        <f>C1406/C1407-1</f>
        <v>#DIV/0!</v>
      </c>
      <c r="P1407" s="14" t="e">
        <f>D1406/D1407-1</f>
        <v>#DIV/0!</v>
      </c>
    </row>
    <row r="1408" spans="1:16">
      <c r="A1408" s="83" t="s">
        <v>308</v>
      </c>
      <c r="B1408">
        <v>3205</v>
      </c>
      <c r="E1408">
        <v>3300</v>
      </c>
      <c r="H1408">
        <v>6.93</v>
      </c>
      <c r="I1408">
        <v>9.08</v>
      </c>
      <c r="J1408">
        <v>802</v>
      </c>
      <c r="K1408">
        <v>353.3</v>
      </c>
      <c r="L1408">
        <v>9.8000000000000007</v>
      </c>
      <c r="N1408" s="14">
        <f>B1407/B1408-1</f>
        <v>1.5600624024961096E-2</v>
      </c>
      <c r="O1408" s="14" t="e">
        <f>C1407/C1408-1</f>
        <v>#DIV/0!</v>
      </c>
      <c r="P1408" s="14" t="e">
        <f>D1407/D1408-1</f>
        <v>#DIV/0!</v>
      </c>
    </row>
    <row r="1409" spans="1:16">
      <c r="A1409" s="83" t="s">
        <v>307</v>
      </c>
      <c r="B1409">
        <v>3262</v>
      </c>
      <c r="E1409">
        <v>3310</v>
      </c>
      <c r="H1409">
        <v>6.99</v>
      </c>
      <c r="I1409">
        <v>9.31</v>
      </c>
      <c r="J1409">
        <v>809</v>
      </c>
      <c r="K1409">
        <v>342.6</v>
      </c>
      <c r="L1409">
        <v>9.49</v>
      </c>
      <c r="N1409" s="14">
        <f>B1408/B1409-1</f>
        <v>-1.7473942366646233E-2</v>
      </c>
      <c r="O1409" s="14" t="e">
        <f>C1408/C1409-1</f>
        <v>#DIV/0!</v>
      </c>
      <c r="P1409" s="14" t="e">
        <f>D1408/D1409-1</f>
        <v>#DIV/0!</v>
      </c>
    </row>
    <row r="1410" spans="1:16">
      <c r="A1410" s="83" t="s">
        <v>306</v>
      </c>
      <c r="B1410">
        <v>3161</v>
      </c>
      <c r="E1410">
        <v>3240</v>
      </c>
      <c r="H1410">
        <v>6.84</v>
      </c>
      <c r="I1410">
        <v>9.24</v>
      </c>
      <c r="J1410">
        <v>789</v>
      </c>
      <c r="K1410">
        <v>339.7</v>
      </c>
      <c r="L1410">
        <v>9.3000000000000007</v>
      </c>
      <c r="N1410" s="14">
        <f>B1409/B1410-1</f>
        <v>3.1951913951281163E-2</v>
      </c>
      <c r="O1410" s="14" t="e">
        <f>C1409/C1410-1</f>
        <v>#DIV/0!</v>
      </c>
      <c r="P1410" s="14" t="e">
        <f>D1409/D1410-1</f>
        <v>#DIV/0!</v>
      </c>
    </row>
    <row r="1411" spans="1:16">
      <c r="A1411" s="83" t="s">
        <v>305</v>
      </c>
      <c r="B1411">
        <v>3030</v>
      </c>
      <c r="E1411">
        <v>3180</v>
      </c>
      <c r="H1411">
        <v>6.85</v>
      </c>
      <c r="I1411">
        <v>9.39</v>
      </c>
      <c r="J1411">
        <v>786</v>
      </c>
      <c r="K1411">
        <v>349.2</v>
      </c>
      <c r="L1411">
        <v>9.3800000000000008</v>
      </c>
      <c r="N1411" s="14">
        <f>B1410/B1411-1</f>
        <v>4.3234323432343125E-2</v>
      </c>
      <c r="O1411" s="14" t="e">
        <f>C1410/C1411-1</f>
        <v>#DIV/0!</v>
      </c>
      <c r="P1411" s="14" t="e">
        <f>D1410/D1411-1</f>
        <v>#DIV/0!</v>
      </c>
    </row>
    <row r="1412" spans="1:16">
      <c r="A1412" s="83" t="s">
        <v>304</v>
      </c>
      <c r="B1412">
        <v>2983</v>
      </c>
      <c r="E1412">
        <v>3170</v>
      </c>
      <c r="H1412">
        <v>6.75</v>
      </c>
      <c r="I1412">
        <v>9.2899999999999991</v>
      </c>
      <c r="J1412">
        <v>770</v>
      </c>
      <c r="K1412">
        <v>348</v>
      </c>
      <c r="L1412">
        <v>9.34</v>
      </c>
      <c r="N1412" s="14">
        <f>B1411/B1412-1</f>
        <v>1.5755950385518025E-2</v>
      </c>
      <c r="O1412" s="14" t="e">
        <f>C1411/C1412-1</f>
        <v>#DIV/0!</v>
      </c>
      <c r="P1412" s="14" t="e">
        <f>D1411/D1412-1</f>
        <v>#DIV/0!</v>
      </c>
    </row>
    <row r="1413" spans="1:16">
      <c r="A1413" s="83" t="s">
        <v>303</v>
      </c>
      <c r="B1413">
        <v>3008</v>
      </c>
      <c r="E1413">
        <v>3140</v>
      </c>
      <c r="H1413">
        <v>6.83</v>
      </c>
      <c r="I1413">
        <v>9.19</v>
      </c>
      <c r="J1413">
        <v>776</v>
      </c>
      <c r="K1413">
        <v>355.7</v>
      </c>
      <c r="L1413">
        <v>9.3800000000000008</v>
      </c>
      <c r="N1413" s="14">
        <f>B1412/B1413-1</f>
        <v>-8.3111702127659504E-3</v>
      </c>
      <c r="O1413" s="14" t="e">
        <f>C1412/C1413-1</f>
        <v>#DIV/0!</v>
      </c>
      <c r="P1413" s="14" t="e">
        <f>D1412/D1413-1</f>
        <v>#DIV/0!</v>
      </c>
    </row>
    <row r="1414" spans="1:16">
      <c r="A1414" s="83" t="s">
        <v>302</v>
      </c>
      <c r="B1414">
        <v>2914</v>
      </c>
      <c r="E1414">
        <v>3050</v>
      </c>
      <c r="H1414">
        <v>6.7</v>
      </c>
      <c r="I1414">
        <v>9.07</v>
      </c>
      <c r="J1414">
        <v>760</v>
      </c>
      <c r="K1414">
        <v>356.5</v>
      </c>
      <c r="L1414">
        <v>9.24</v>
      </c>
      <c r="N1414" s="14">
        <f>B1413/B1414-1</f>
        <v>3.2258064516129004E-2</v>
      </c>
      <c r="O1414" s="14" t="e">
        <f>C1413/C1414-1</f>
        <v>#DIV/0!</v>
      </c>
      <c r="P1414" s="14" t="e">
        <f>D1413/D1414-1</f>
        <v>#DIV/0!</v>
      </c>
    </row>
    <row r="1415" spans="1:16">
      <c r="A1415" s="83" t="s">
        <v>301</v>
      </c>
      <c r="B1415">
        <v>2863</v>
      </c>
      <c r="E1415">
        <v>2970</v>
      </c>
      <c r="H1415">
        <v>6.54</v>
      </c>
      <c r="I1415">
        <v>8.93</v>
      </c>
      <c r="J1415">
        <v>744</v>
      </c>
      <c r="K1415">
        <v>364</v>
      </c>
      <c r="L1415">
        <v>9.27</v>
      </c>
      <c r="N1415" s="14">
        <f>B1414/B1415-1</f>
        <v>1.7813482361159538E-2</v>
      </c>
      <c r="O1415" s="14" t="e">
        <f>C1414/C1415-1</f>
        <v>#DIV/0!</v>
      </c>
      <c r="P1415" s="14" t="e">
        <f>D1414/D1415-1</f>
        <v>#DIV/0!</v>
      </c>
    </row>
    <row r="1416" spans="1:16">
      <c r="A1416" s="83" t="s">
        <v>300</v>
      </c>
      <c r="B1416">
        <v>2859</v>
      </c>
      <c r="E1416">
        <v>2950</v>
      </c>
      <c r="H1416">
        <v>6.56</v>
      </c>
      <c r="I1416">
        <v>8.7799999999999994</v>
      </c>
      <c r="J1416">
        <v>755</v>
      </c>
      <c r="K1416">
        <v>369.4</v>
      </c>
      <c r="L1416">
        <v>9.4600000000000009</v>
      </c>
      <c r="N1416" s="14">
        <f>B1415/B1416-1</f>
        <v>1.3990905911158702E-3</v>
      </c>
      <c r="O1416" s="14" t="e">
        <f>C1415/C1416-1</f>
        <v>#DIV/0!</v>
      </c>
      <c r="P1416" s="14" t="e">
        <f>D1415/D1416-1</f>
        <v>#DIV/0!</v>
      </c>
    </row>
    <row r="1417" spans="1:16">
      <c r="A1417" s="83" t="s">
        <v>299</v>
      </c>
      <c r="B1417">
        <v>2860</v>
      </c>
      <c r="E1417">
        <v>2940</v>
      </c>
      <c r="H1417">
        <v>6.48</v>
      </c>
      <c r="I1417">
        <v>8.77</v>
      </c>
      <c r="J1417">
        <v>750</v>
      </c>
      <c r="K1417">
        <v>369</v>
      </c>
      <c r="L1417">
        <v>9.4499999999999993</v>
      </c>
      <c r="N1417" s="14">
        <f>B1416/B1417-1</f>
        <v>-3.4965034965039887E-4</v>
      </c>
      <c r="O1417" s="14" t="e">
        <f>C1416/C1417-1</f>
        <v>#DIV/0!</v>
      </c>
      <c r="P1417" s="14" t="e">
        <f>D1416/D1417-1</f>
        <v>#DIV/0!</v>
      </c>
    </row>
    <row r="1418" spans="1:16">
      <c r="A1418" s="83" t="s">
        <v>298</v>
      </c>
      <c r="B1418">
        <v>2816</v>
      </c>
      <c r="E1418">
        <v>2880</v>
      </c>
      <c r="H1418">
        <v>6.31</v>
      </c>
      <c r="I1418">
        <v>8.75</v>
      </c>
      <c r="J1418">
        <v>729</v>
      </c>
      <c r="K1418">
        <v>369</v>
      </c>
      <c r="L1418">
        <v>9.36</v>
      </c>
      <c r="N1418" s="14">
        <f>B1417/B1418-1</f>
        <v>1.5625E-2</v>
      </c>
      <c r="O1418" s="14" t="e">
        <f>C1417/C1418-1</f>
        <v>#DIV/0!</v>
      </c>
      <c r="P1418" s="14" t="e">
        <f>D1417/D1418-1</f>
        <v>#DIV/0!</v>
      </c>
    </row>
    <row r="1419" spans="1:16">
      <c r="A1419" s="83" t="s">
        <v>297</v>
      </c>
      <c r="B1419">
        <v>2792</v>
      </c>
      <c r="E1419">
        <v>2860</v>
      </c>
      <c r="H1419">
        <v>6.38</v>
      </c>
      <c r="I1419">
        <v>8.7799999999999994</v>
      </c>
      <c r="J1419">
        <v>739</v>
      </c>
      <c r="K1419">
        <v>370.2</v>
      </c>
      <c r="L1419">
        <v>9.34</v>
      </c>
      <c r="N1419" s="14">
        <f>B1418/B1419-1</f>
        <v>8.5959885386819312E-3</v>
      </c>
      <c r="O1419" s="14" t="e">
        <f>C1418/C1419-1</f>
        <v>#DIV/0!</v>
      </c>
      <c r="P1419" s="14" t="e">
        <f>D1418/D1419-1</f>
        <v>#DIV/0!</v>
      </c>
    </row>
    <row r="1420" spans="1:16">
      <c r="A1420" s="83" t="s">
        <v>296</v>
      </c>
      <c r="B1420">
        <v>2849</v>
      </c>
      <c r="E1420">
        <v>2860</v>
      </c>
      <c r="H1420">
        <v>6.52</v>
      </c>
      <c r="I1420">
        <v>8.8000000000000007</v>
      </c>
      <c r="J1420">
        <v>757</v>
      </c>
      <c r="K1420">
        <v>371.3</v>
      </c>
      <c r="L1420">
        <v>9.36</v>
      </c>
      <c r="N1420" s="14">
        <f>B1419/B1420-1</f>
        <v>-2.0007020007020038E-2</v>
      </c>
      <c r="O1420" s="14" t="e">
        <f>C1419/C1420-1</f>
        <v>#DIV/0!</v>
      </c>
      <c r="P1420" s="14" t="e">
        <f>D1419/D1420-1</f>
        <v>#DIV/0!</v>
      </c>
    </row>
    <row r="1421" spans="1:16">
      <c r="A1421" s="83" t="s">
        <v>295</v>
      </c>
      <c r="B1421">
        <v>2768</v>
      </c>
      <c r="E1421">
        <v>2880</v>
      </c>
      <c r="H1421">
        <v>6.47</v>
      </c>
      <c r="I1421">
        <v>8.66</v>
      </c>
      <c r="J1421">
        <v>747</v>
      </c>
      <c r="K1421">
        <v>377</v>
      </c>
      <c r="L1421">
        <v>9.31</v>
      </c>
      <c r="N1421" s="14">
        <f>B1420/B1421-1</f>
        <v>2.9263005780346907E-2</v>
      </c>
      <c r="O1421" s="14" t="e">
        <f>C1420/C1421-1</f>
        <v>#DIV/0!</v>
      </c>
      <c r="P1421" s="14" t="e">
        <f>D1420/D1421-1</f>
        <v>#DIV/0!</v>
      </c>
    </row>
    <row r="1422" spans="1:16">
      <c r="A1422" s="83" t="s">
        <v>294</v>
      </c>
      <c r="B1422">
        <v>2801</v>
      </c>
      <c r="E1422">
        <v>2920</v>
      </c>
      <c r="H1422">
        <v>6.35</v>
      </c>
      <c r="I1422">
        <v>8.59</v>
      </c>
      <c r="J1422">
        <v>738</v>
      </c>
      <c r="K1422">
        <v>379.3</v>
      </c>
      <c r="L1422">
        <v>9.4</v>
      </c>
      <c r="N1422" s="14">
        <f>B1421/B1422-1</f>
        <v>-1.1781506604784053E-2</v>
      </c>
      <c r="O1422" s="14" t="e">
        <f>C1421/C1422-1</f>
        <v>#DIV/0!</v>
      </c>
      <c r="P1422" s="14" t="e">
        <f>D1421/D1422-1</f>
        <v>#DIV/0!</v>
      </c>
    </row>
    <row r="1423" spans="1:16">
      <c r="A1423" s="83" t="s">
        <v>293</v>
      </c>
      <c r="B1423">
        <v>2740</v>
      </c>
      <c r="E1423">
        <v>2920</v>
      </c>
      <c r="H1423">
        <v>6.22</v>
      </c>
      <c r="I1423">
        <v>8.57</v>
      </c>
      <c r="J1423">
        <v>727</v>
      </c>
      <c r="K1423">
        <v>378.1</v>
      </c>
      <c r="L1423">
        <v>9.4</v>
      </c>
      <c r="N1423" s="14">
        <f>B1422/B1423-1</f>
        <v>2.2262773722627749E-2</v>
      </c>
      <c r="O1423" s="14" t="e">
        <f>C1422/C1423-1</f>
        <v>#DIV/0!</v>
      </c>
      <c r="P1423" s="14" t="e">
        <f>D1422/D1423-1</f>
        <v>#DIV/0!</v>
      </c>
    </row>
    <row r="1424" spans="1:16">
      <c r="A1424" s="83" t="s">
        <v>292</v>
      </c>
      <c r="B1424">
        <v>2670</v>
      </c>
      <c r="E1424">
        <v>2920</v>
      </c>
      <c r="H1424">
        <v>6.02</v>
      </c>
      <c r="I1424">
        <v>8.32</v>
      </c>
      <c r="J1424">
        <v>704</v>
      </c>
      <c r="K1424">
        <v>378.5</v>
      </c>
      <c r="L1424">
        <v>9.4499999999999993</v>
      </c>
      <c r="N1424" s="14">
        <f>B1423/B1424-1</f>
        <v>2.621722846441954E-2</v>
      </c>
      <c r="O1424" s="14" t="e">
        <f>C1423/C1424-1</f>
        <v>#DIV/0!</v>
      </c>
      <c r="P1424" s="14" t="e">
        <f>D1423/D1424-1</f>
        <v>#DIV/0!</v>
      </c>
    </row>
    <row r="1425" spans="1:16">
      <c r="A1425" s="83" t="s">
        <v>291</v>
      </c>
      <c r="B1425">
        <v>2692</v>
      </c>
      <c r="E1425">
        <v>2920</v>
      </c>
      <c r="H1425">
        <v>6.01</v>
      </c>
      <c r="I1425">
        <v>8.31</v>
      </c>
      <c r="J1425">
        <v>701</v>
      </c>
      <c r="K1425">
        <v>382.5</v>
      </c>
      <c r="L1425">
        <v>9.59</v>
      </c>
      <c r="N1425" s="14">
        <f>B1424/B1425-1</f>
        <v>-8.1723625557206248E-3</v>
      </c>
      <c r="O1425" s="14" t="e">
        <f>C1424/C1425-1</f>
        <v>#DIV/0!</v>
      </c>
      <c r="P1425" s="14" t="e">
        <f>D1424/D1425-1</f>
        <v>#DIV/0!</v>
      </c>
    </row>
    <row r="1426" spans="1:16">
      <c r="A1426" s="83" t="s">
        <v>290</v>
      </c>
      <c r="B1426">
        <v>2728</v>
      </c>
      <c r="E1426">
        <v>2990</v>
      </c>
      <c r="H1426">
        <v>6.1</v>
      </c>
      <c r="I1426">
        <v>8.4700000000000006</v>
      </c>
      <c r="J1426">
        <v>700</v>
      </c>
      <c r="K1426">
        <v>380</v>
      </c>
      <c r="L1426">
        <v>9.64</v>
      </c>
      <c r="N1426" s="14">
        <f>B1425/B1426-1</f>
        <v>-1.3196480938416411E-2</v>
      </c>
      <c r="O1426" s="14" t="e">
        <f>C1425/C1426-1</f>
        <v>#DIV/0!</v>
      </c>
      <c r="P1426" s="14" t="e">
        <f>D1425/D1426-1</f>
        <v>#DIV/0!</v>
      </c>
    </row>
    <row r="1427" spans="1:16">
      <c r="A1427" s="83" t="s">
        <v>289</v>
      </c>
      <c r="B1427">
        <v>2693</v>
      </c>
      <c r="E1427">
        <v>2980</v>
      </c>
      <c r="H1427">
        <v>5.97</v>
      </c>
      <c r="I1427">
        <v>8.5</v>
      </c>
      <c r="J1427">
        <v>700</v>
      </c>
      <c r="K1427">
        <v>380.7</v>
      </c>
      <c r="L1427">
        <v>9.58</v>
      </c>
      <c r="N1427" s="14">
        <f>B1426/B1427-1</f>
        <v>1.2996658002228045E-2</v>
      </c>
      <c r="O1427" s="14" t="e">
        <f>C1426/C1427-1</f>
        <v>#DIV/0!</v>
      </c>
      <c r="P1427" s="14" t="e">
        <f>D1426/D1427-1</f>
        <v>#DIV/0!</v>
      </c>
    </row>
    <row r="1428" spans="1:16">
      <c r="A1428" s="83" t="s">
        <v>288</v>
      </c>
      <c r="B1428">
        <v>2704</v>
      </c>
      <c r="E1428">
        <v>2990</v>
      </c>
      <c r="H1428">
        <v>5.99</v>
      </c>
      <c r="I1428">
        <v>8.5</v>
      </c>
      <c r="J1428">
        <v>702</v>
      </c>
      <c r="K1428">
        <v>380.7</v>
      </c>
      <c r="L1428">
        <v>9.59</v>
      </c>
      <c r="N1428" s="14">
        <f>B1427/B1428-1</f>
        <v>-4.0680473372780579E-3</v>
      </c>
      <c r="O1428" s="14" t="e">
        <f>C1427/C1428-1</f>
        <v>#DIV/0!</v>
      </c>
      <c r="P1428" s="14" t="e">
        <f>D1427/D1428-1</f>
        <v>#DIV/0!</v>
      </c>
    </row>
    <row r="1429" spans="1:16">
      <c r="A1429" s="83" t="s">
        <v>287</v>
      </c>
      <c r="B1429">
        <v>2660</v>
      </c>
      <c r="E1429">
        <v>2920</v>
      </c>
      <c r="H1429">
        <v>5.87</v>
      </c>
      <c r="I1429">
        <v>8.36</v>
      </c>
      <c r="J1429">
        <v>686</v>
      </c>
      <c r="K1429">
        <v>380.7</v>
      </c>
      <c r="L1429">
        <v>9.5299999999999994</v>
      </c>
      <c r="N1429" s="14">
        <f>B1428/B1429-1</f>
        <v>1.6541353383458635E-2</v>
      </c>
      <c r="O1429" s="14" t="e">
        <f>C1428/C1429-1</f>
        <v>#DIV/0!</v>
      </c>
      <c r="P1429" s="14" t="e">
        <f>D1428/D1429-1</f>
        <v>#DIV/0!</v>
      </c>
    </row>
    <row r="1430" spans="1:16">
      <c r="A1430" s="83" t="s">
        <v>286</v>
      </c>
      <c r="B1430">
        <v>2646</v>
      </c>
      <c r="E1430">
        <v>2890</v>
      </c>
      <c r="H1430">
        <v>5.89</v>
      </c>
      <c r="I1430">
        <v>8.31</v>
      </c>
      <c r="J1430">
        <v>687</v>
      </c>
      <c r="K1430">
        <v>382.5</v>
      </c>
      <c r="L1430">
        <v>9.5399999999999991</v>
      </c>
      <c r="N1430" s="14">
        <f>B1429/B1430-1</f>
        <v>5.2910052910053462E-3</v>
      </c>
      <c r="O1430" s="14" t="e">
        <f>C1429/C1430-1</f>
        <v>#DIV/0!</v>
      </c>
      <c r="P1430" s="14" t="e">
        <f>D1429/D1430-1</f>
        <v>#DIV/0!</v>
      </c>
    </row>
    <row r="1431" spans="1:16">
      <c r="A1431" s="83" t="s">
        <v>285</v>
      </c>
      <c r="B1431">
        <v>2615</v>
      </c>
      <c r="E1431">
        <v>2860</v>
      </c>
      <c r="H1431">
        <v>5.85</v>
      </c>
      <c r="I1431">
        <v>8.09</v>
      </c>
      <c r="J1431">
        <v>681</v>
      </c>
      <c r="K1431">
        <v>382.8</v>
      </c>
      <c r="L1431">
        <v>9.51</v>
      </c>
      <c r="N1431" s="14">
        <f>B1430/B1431-1</f>
        <v>1.1854684512428326E-2</v>
      </c>
      <c r="O1431" s="14" t="e">
        <f>C1430/C1431-1</f>
        <v>#DIV/0!</v>
      </c>
      <c r="P1431" s="14" t="e">
        <f>D1430/D1431-1</f>
        <v>#DIV/0!</v>
      </c>
    </row>
    <row r="1432" spans="1:16">
      <c r="A1432" s="83" t="s">
        <v>284</v>
      </c>
      <c r="B1432">
        <v>2543</v>
      </c>
      <c r="E1432">
        <v>2800</v>
      </c>
      <c r="H1432">
        <v>5.66</v>
      </c>
      <c r="I1432">
        <v>7.76</v>
      </c>
      <c r="J1432">
        <v>656</v>
      </c>
      <c r="K1432">
        <v>385.6</v>
      </c>
      <c r="L1432">
        <v>9.41</v>
      </c>
      <c r="N1432" s="14">
        <f>B1431/B1432-1</f>
        <v>2.831301612268966E-2</v>
      </c>
      <c r="O1432" s="14" t="e">
        <f>C1431/C1432-1</f>
        <v>#DIV/0!</v>
      </c>
      <c r="P1432" s="14" t="e">
        <f>D1431/D1432-1</f>
        <v>#DIV/0!</v>
      </c>
    </row>
    <row r="1433" spans="1:16">
      <c r="A1433" s="83" t="s">
        <v>283</v>
      </c>
      <c r="B1433">
        <v>2535</v>
      </c>
      <c r="E1433">
        <v>2810</v>
      </c>
      <c r="H1433">
        <v>5.62</v>
      </c>
      <c r="I1433">
        <v>7.78</v>
      </c>
      <c r="J1433">
        <v>653</v>
      </c>
      <c r="K1433">
        <v>387</v>
      </c>
      <c r="L1433">
        <v>9.42</v>
      </c>
      <c r="N1433" s="14">
        <f>B1432/B1433-1</f>
        <v>3.1558185404338968E-3</v>
      </c>
      <c r="O1433" s="14" t="e">
        <f>C1432/C1433-1</f>
        <v>#DIV/0!</v>
      </c>
      <c r="P1433" s="14" t="e">
        <f>D1432/D1433-1</f>
        <v>#DIV/0!</v>
      </c>
    </row>
    <row r="1434" spans="1:16">
      <c r="A1434" s="83" t="s">
        <v>282</v>
      </c>
      <c r="B1434">
        <v>2562</v>
      </c>
      <c r="E1434">
        <v>2830</v>
      </c>
      <c r="H1434">
        <v>5.72</v>
      </c>
      <c r="I1434">
        <v>7.78</v>
      </c>
      <c r="J1434">
        <v>667</v>
      </c>
      <c r="K1434">
        <v>387.5</v>
      </c>
      <c r="L1434">
        <v>9.48</v>
      </c>
      <c r="N1434" s="14">
        <f>B1433/B1434-1</f>
        <v>-1.0538641686182681E-2</v>
      </c>
      <c r="O1434" s="14" t="e">
        <f>C1433/C1434-1</f>
        <v>#DIV/0!</v>
      </c>
      <c r="P1434" s="14" t="e">
        <f>D1433/D1434-1</f>
        <v>#DIV/0!</v>
      </c>
    </row>
    <row r="1435" spans="1:16">
      <c r="A1435" s="83" t="s">
        <v>281</v>
      </c>
      <c r="B1435">
        <v>2568</v>
      </c>
      <c r="E1435">
        <v>2840</v>
      </c>
      <c r="H1435">
        <v>5.69</v>
      </c>
      <c r="I1435">
        <v>7.72</v>
      </c>
      <c r="J1435">
        <v>666</v>
      </c>
      <c r="K1435">
        <v>386.1</v>
      </c>
      <c r="L1435">
        <v>9.4600000000000009</v>
      </c>
      <c r="N1435" s="14">
        <f>B1434/B1435-1</f>
        <v>-2.3364485981308691E-3</v>
      </c>
      <c r="O1435" s="14" t="e">
        <f>C1434/C1435-1</f>
        <v>#DIV/0!</v>
      </c>
      <c r="P1435" s="14" t="e">
        <f>D1434/D1435-1</f>
        <v>#DIV/0!</v>
      </c>
    </row>
    <row r="1436" spans="1:16">
      <c r="A1436" s="83" t="s">
        <v>280</v>
      </c>
      <c r="B1436">
        <v>2533</v>
      </c>
      <c r="E1436">
        <v>2860</v>
      </c>
      <c r="H1436">
        <v>5.7</v>
      </c>
      <c r="I1436">
        <v>7.74</v>
      </c>
      <c r="J1436">
        <v>664</v>
      </c>
      <c r="K1436">
        <v>387.6</v>
      </c>
      <c r="L1436">
        <v>9.48</v>
      </c>
      <c r="N1436" s="14">
        <f>B1435/B1436-1</f>
        <v>1.3817607579944768E-2</v>
      </c>
      <c r="O1436" s="14" t="e">
        <f>C1435/C1436-1</f>
        <v>#DIV/0!</v>
      </c>
      <c r="P1436" s="14" t="e">
        <f>D1435/D1436-1</f>
        <v>#DIV/0!</v>
      </c>
    </row>
    <row r="1437" spans="1:16">
      <c r="A1437" s="83" t="s">
        <v>279</v>
      </c>
      <c r="B1437">
        <v>2520</v>
      </c>
      <c r="E1437">
        <v>2770</v>
      </c>
      <c r="H1437">
        <v>5.68</v>
      </c>
      <c r="I1437">
        <v>7.66</v>
      </c>
      <c r="J1437">
        <v>663</v>
      </c>
      <c r="K1437">
        <v>386.3</v>
      </c>
      <c r="L1437">
        <v>9.4</v>
      </c>
      <c r="N1437" s="14">
        <f>B1436/B1437-1</f>
        <v>5.1587301587301404E-3</v>
      </c>
      <c r="O1437" s="14" t="e">
        <f>C1436/C1437-1</f>
        <v>#DIV/0!</v>
      </c>
      <c r="P1437" s="14" t="e">
        <f>D1436/D1437-1</f>
        <v>#DIV/0!</v>
      </c>
    </row>
    <row r="1438" spans="1:16">
      <c r="A1438" s="83" t="s">
        <v>278</v>
      </c>
      <c r="B1438">
        <v>2470</v>
      </c>
      <c r="E1438">
        <v>2730</v>
      </c>
      <c r="H1438">
        <v>5.47</v>
      </c>
      <c r="I1438">
        <v>7.35</v>
      </c>
      <c r="J1438">
        <v>636</v>
      </c>
      <c r="K1438">
        <v>385</v>
      </c>
      <c r="L1438">
        <v>9.36</v>
      </c>
      <c r="N1438" s="14">
        <f>B1437/B1438-1</f>
        <v>2.0242914979757165E-2</v>
      </c>
      <c r="O1438" s="14" t="e">
        <f>C1437/C1438-1</f>
        <v>#DIV/0!</v>
      </c>
      <c r="P1438" s="14" t="e">
        <f>D1437/D1438-1</f>
        <v>#DIV/0!</v>
      </c>
    </row>
    <row r="1439" spans="1:16">
      <c r="A1439" s="83" t="s">
        <v>277</v>
      </c>
      <c r="B1439">
        <v>2498</v>
      </c>
      <c r="E1439">
        <v>2780</v>
      </c>
      <c r="H1439">
        <v>5.43</v>
      </c>
      <c r="I1439">
        <v>7.47</v>
      </c>
      <c r="J1439">
        <v>639</v>
      </c>
      <c r="K1439">
        <v>384</v>
      </c>
      <c r="L1439">
        <v>9.43</v>
      </c>
      <c r="N1439" s="14">
        <f>B1438/B1439-1</f>
        <v>-1.1208967173738982E-2</v>
      </c>
      <c r="O1439" s="14" t="e">
        <f>C1438/C1439-1</f>
        <v>#DIV/0!</v>
      </c>
      <c r="P1439" s="14" t="e">
        <f>D1438/D1439-1</f>
        <v>#DIV/0!</v>
      </c>
    </row>
    <row r="1440" spans="1:16">
      <c r="A1440" s="83" t="s">
        <v>276</v>
      </c>
      <c r="B1440">
        <v>2549</v>
      </c>
      <c r="E1440">
        <v>2820</v>
      </c>
      <c r="H1440">
        <v>5.51</v>
      </c>
      <c r="I1440">
        <v>7.51</v>
      </c>
      <c r="J1440">
        <v>646</v>
      </c>
      <c r="K1440">
        <v>383.6</v>
      </c>
      <c r="L1440">
        <v>9.58</v>
      </c>
      <c r="N1440" s="14">
        <f>B1439/B1440-1</f>
        <v>-2.0007846214201597E-2</v>
      </c>
      <c r="O1440" s="14" t="e">
        <f>C1439/C1440-1</f>
        <v>#DIV/0!</v>
      </c>
      <c r="P1440" s="14" t="e">
        <f>D1439/D1440-1</f>
        <v>#DIV/0!</v>
      </c>
    </row>
    <row r="1441" spans="1:16">
      <c r="A1441" s="83" t="s">
        <v>275</v>
      </c>
      <c r="B1441">
        <v>2584</v>
      </c>
      <c r="E1441">
        <v>2850</v>
      </c>
      <c r="H1441">
        <v>5.59</v>
      </c>
      <c r="I1441">
        <v>7.88</v>
      </c>
      <c r="J1441">
        <v>658</v>
      </c>
      <c r="K1441">
        <v>381.5</v>
      </c>
      <c r="L1441">
        <v>9.58</v>
      </c>
      <c r="N1441" s="14">
        <f>B1440/B1441-1</f>
        <v>-1.3544891640866918E-2</v>
      </c>
      <c r="O1441" s="14" t="e">
        <f>C1440/C1441-1</f>
        <v>#DIV/0!</v>
      </c>
      <c r="P1441" s="14" t="e">
        <f>D1440/D1441-1</f>
        <v>#DIV/0!</v>
      </c>
    </row>
    <row r="1442" spans="1:16">
      <c r="A1442" s="83" t="s">
        <v>274</v>
      </c>
      <c r="B1442">
        <v>2570</v>
      </c>
      <c r="E1442">
        <v>2880</v>
      </c>
      <c r="H1442">
        <v>5.66</v>
      </c>
      <c r="I1442">
        <v>8.08</v>
      </c>
      <c r="J1442">
        <v>671</v>
      </c>
      <c r="K1442">
        <v>382</v>
      </c>
      <c r="L1442">
        <v>9.56</v>
      </c>
      <c r="N1442" s="14">
        <f>B1441/B1442-1</f>
        <v>5.4474708171206032E-3</v>
      </c>
      <c r="O1442" s="14" t="e">
        <f>C1441/C1442-1</f>
        <v>#DIV/0!</v>
      </c>
      <c r="P1442" s="14" t="e">
        <f>D1441/D1442-1</f>
        <v>#DIV/0!</v>
      </c>
    </row>
    <row r="1443" spans="1:16">
      <c r="A1443" s="83" t="s">
        <v>273</v>
      </c>
      <c r="B1443">
        <v>2548</v>
      </c>
      <c r="E1443">
        <v>2790</v>
      </c>
      <c r="H1443">
        <v>5.7</v>
      </c>
      <c r="I1443">
        <v>8</v>
      </c>
      <c r="J1443">
        <v>667</v>
      </c>
      <c r="K1443">
        <v>383.2</v>
      </c>
      <c r="L1443">
        <v>9.6300000000000008</v>
      </c>
      <c r="N1443" s="14">
        <f>B1442/B1443-1</f>
        <v>8.6342229199372067E-3</v>
      </c>
      <c r="O1443" s="14" t="e">
        <f>C1442/C1443-1</f>
        <v>#DIV/0!</v>
      </c>
      <c r="P1443" s="14" t="e">
        <f>D1442/D1443-1</f>
        <v>#DIV/0!</v>
      </c>
    </row>
    <row r="1444" spans="1:16">
      <c r="A1444" s="83" t="s">
        <v>272</v>
      </c>
      <c r="B1444">
        <v>2545</v>
      </c>
      <c r="E1444">
        <v>2750</v>
      </c>
      <c r="H1444">
        <v>5.65</v>
      </c>
      <c r="I1444">
        <v>8.26</v>
      </c>
      <c r="J1444">
        <v>660</v>
      </c>
      <c r="K1444">
        <v>384.1</v>
      </c>
      <c r="L1444">
        <v>9.61</v>
      </c>
      <c r="N1444" s="14">
        <f>B1443/B1444-1</f>
        <v>1.1787819253437082E-3</v>
      </c>
      <c r="O1444" s="14" t="e">
        <f>C1443/C1444-1</f>
        <v>#DIV/0!</v>
      </c>
      <c r="P1444" s="14" t="e">
        <f>D1443/D1444-1</f>
        <v>#DIV/0!</v>
      </c>
    </row>
    <row r="1445" spans="1:16">
      <c r="A1445" s="83" t="s">
        <v>271</v>
      </c>
      <c r="B1445">
        <v>2557</v>
      </c>
      <c r="E1445">
        <v>2750</v>
      </c>
      <c r="H1445">
        <v>5.7</v>
      </c>
      <c r="I1445">
        <v>8.3699999999999992</v>
      </c>
      <c r="J1445">
        <v>673</v>
      </c>
      <c r="K1445">
        <v>386.6</v>
      </c>
      <c r="L1445">
        <v>9.6999999999999993</v>
      </c>
      <c r="N1445" s="14">
        <f>B1444/B1445-1</f>
        <v>-4.6929996089166703E-3</v>
      </c>
      <c r="O1445" s="14" t="e">
        <f>C1444/C1445-1</f>
        <v>#DIV/0!</v>
      </c>
      <c r="P1445" s="14" t="e">
        <f>D1444/D1445-1</f>
        <v>#DIV/0!</v>
      </c>
    </row>
    <row r="1446" spans="1:16">
      <c r="A1446" s="83" t="s">
        <v>270</v>
      </c>
      <c r="B1446">
        <v>2524</v>
      </c>
      <c r="E1446">
        <v>2680</v>
      </c>
      <c r="H1446">
        <v>5.64</v>
      </c>
      <c r="I1446">
        <v>8.4700000000000006</v>
      </c>
      <c r="J1446">
        <v>669</v>
      </c>
      <c r="K1446">
        <v>390.5</v>
      </c>
      <c r="L1446">
        <v>9.85</v>
      </c>
      <c r="N1446" s="14">
        <f>B1445/B1446-1</f>
        <v>1.3074484944532561E-2</v>
      </c>
      <c r="O1446" s="14" t="e">
        <f>C1445/C1446-1</f>
        <v>#DIV/0!</v>
      </c>
      <c r="P1446" s="14" t="e">
        <f>D1445/D1446-1</f>
        <v>#DIV/0!</v>
      </c>
    </row>
    <row r="1447" spans="1:16">
      <c r="A1447" s="83" t="s">
        <v>269</v>
      </c>
      <c r="B1447">
        <v>2546</v>
      </c>
      <c r="E1447">
        <v>2680</v>
      </c>
      <c r="H1447">
        <v>5.78</v>
      </c>
      <c r="I1447">
        <v>8.51</v>
      </c>
      <c r="J1447">
        <v>679</v>
      </c>
      <c r="K1447">
        <v>390.8</v>
      </c>
      <c r="L1447">
        <v>9.91</v>
      </c>
      <c r="N1447" s="14">
        <f>B1446/B1447-1</f>
        <v>-8.64100549882163E-3</v>
      </c>
      <c r="O1447" s="14" t="e">
        <f>C1446/C1447-1</f>
        <v>#DIV/0!</v>
      </c>
      <c r="P1447" s="14" t="e">
        <f>D1446/D1447-1</f>
        <v>#DIV/0!</v>
      </c>
    </row>
    <row r="1448" spans="1:16">
      <c r="A1448" s="83" t="s">
        <v>268</v>
      </c>
      <c r="B1448">
        <v>2552</v>
      </c>
      <c r="E1448">
        <v>2610</v>
      </c>
      <c r="H1448">
        <v>5.69</v>
      </c>
      <c r="I1448">
        <v>8.4600000000000009</v>
      </c>
      <c r="J1448">
        <v>669</v>
      </c>
      <c r="K1448">
        <v>391.9</v>
      </c>
      <c r="L1448">
        <v>9.8699999999999992</v>
      </c>
      <c r="N1448" s="14">
        <f>B1447/B1448-1</f>
        <v>-2.3510971786834256E-3</v>
      </c>
      <c r="O1448" s="14" t="e">
        <f>C1447/C1448-1</f>
        <v>#DIV/0!</v>
      </c>
      <c r="P1448" s="14" t="e">
        <f>D1447/D1448-1</f>
        <v>#DIV/0!</v>
      </c>
    </row>
    <row r="1449" spans="1:16">
      <c r="A1449" s="83" t="s">
        <v>267</v>
      </c>
      <c r="B1449">
        <v>2469</v>
      </c>
      <c r="E1449">
        <v>2560</v>
      </c>
      <c r="H1449">
        <v>5.52</v>
      </c>
      <c r="I1449">
        <v>8.19</v>
      </c>
      <c r="J1449">
        <v>653</v>
      </c>
      <c r="K1449">
        <v>393.2</v>
      </c>
      <c r="L1449">
        <v>9.81</v>
      </c>
      <c r="N1449" s="14">
        <f>B1448/B1449-1</f>
        <v>3.3616848926691034E-2</v>
      </c>
      <c r="O1449" s="14" t="e">
        <f>C1448/C1449-1</f>
        <v>#DIV/0!</v>
      </c>
      <c r="P1449" s="14" t="e">
        <f>D1448/D1449-1</f>
        <v>#DIV/0!</v>
      </c>
    </row>
    <row r="1450" spans="1:16">
      <c r="A1450" s="83" t="s">
        <v>266</v>
      </c>
      <c r="B1450">
        <v>2458</v>
      </c>
      <c r="E1450">
        <v>2560</v>
      </c>
      <c r="H1450">
        <v>5.48</v>
      </c>
      <c r="I1450">
        <v>8.06</v>
      </c>
      <c r="J1450">
        <v>642</v>
      </c>
      <c r="K1450">
        <v>394</v>
      </c>
      <c r="L1450">
        <v>9.91</v>
      </c>
      <c r="N1450" s="14">
        <f>B1449/B1450-1</f>
        <v>4.4751830756712963E-3</v>
      </c>
      <c r="O1450" s="14" t="e">
        <f>C1449/C1450-1</f>
        <v>#DIV/0!</v>
      </c>
      <c r="P1450" s="14" t="e">
        <f>D1449/D1450-1</f>
        <v>#DIV/0!</v>
      </c>
    </row>
    <row r="1451" spans="1:16">
      <c r="A1451" s="83" t="s">
        <v>265</v>
      </c>
      <c r="B1451">
        <v>2540</v>
      </c>
      <c r="E1451">
        <v>2570</v>
      </c>
      <c r="H1451">
        <v>5.57</v>
      </c>
      <c r="I1451">
        <v>8.08</v>
      </c>
      <c r="J1451">
        <v>654</v>
      </c>
      <c r="K1451">
        <v>393.1</v>
      </c>
      <c r="L1451">
        <v>9.9</v>
      </c>
      <c r="N1451" s="14">
        <f>B1450/B1451-1</f>
        <v>-3.2283464566929099E-2</v>
      </c>
      <c r="O1451" s="14" t="e">
        <f>C1450/C1451-1</f>
        <v>#DIV/0!</v>
      </c>
      <c r="P1451" s="14" t="e">
        <f>D1450/D1451-1</f>
        <v>#DIV/0!</v>
      </c>
    </row>
    <row r="1452" spans="1:16">
      <c r="A1452" s="83" t="s">
        <v>264</v>
      </c>
      <c r="B1452">
        <v>2537</v>
      </c>
      <c r="E1452">
        <v>2570</v>
      </c>
      <c r="H1452">
        <v>5.54</v>
      </c>
      <c r="I1452">
        <v>7.74</v>
      </c>
      <c r="J1452">
        <v>645</v>
      </c>
      <c r="K1452">
        <v>390.9</v>
      </c>
      <c r="L1452">
        <v>9.65</v>
      </c>
      <c r="N1452" s="14">
        <f>B1451/B1452-1</f>
        <v>1.1824990145841152E-3</v>
      </c>
      <c r="O1452" s="14" t="e">
        <f>C1451/C1452-1</f>
        <v>#DIV/0!</v>
      </c>
      <c r="P1452" s="14" t="e">
        <f>D1451/D1452-1</f>
        <v>#DIV/0!</v>
      </c>
    </row>
    <row r="1453" spans="1:16">
      <c r="A1453" s="83" t="s">
        <v>263</v>
      </c>
      <c r="B1453">
        <v>2527</v>
      </c>
      <c r="E1453">
        <v>2590</v>
      </c>
      <c r="H1453">
        <v>5.53</v>
      </c>
      <c r="I1453">
        <v>7.5</v>
      </c>
      <c r="J1453">
        <v>637</v>
      </c>
      <c r="K1453">
        <v>394.7</v>
      </c>
      <c r="L1453">
        <v>9.76</v>
      </c>
      <c r="N1453" s="14">
        <f>B1452/B1453-1</f>
        <v>3.9572615749901008E-3</v>
      </c>
      <c r="O1453" s="14" t="e">
        <f>C1452/C1453-1</f>
        <v>#DIV/0!</v>
      </c>
      <c r="P1453" s="14" t="e">
        <f>D1452/D1453-1</f>
        <v>#DIV/0!</v>
      </c>
    </row>
    <row r="1454" spans="1:16">
      <c r="A1454" s="83" t="s">
        <v>262</v>
      </c>
      <c r="B1454">
        <v>2512</v>
      </c>
      <c r="E1454">
        <v>2600</v>
      </c>
      <c r="H1454">
        <v>5.53</v>
      </c>
      <c r="I1454">
        <v>7.6</v>
      </c>
      <c r="J1454">
        <v>656</v>
      </c>
      <c r="K1454">
        <v>394.7</v>
      </c>
      <c r="L1454">
        <v>9.61</v>
      </c>
      <c r="N1454" s="14">
        <f>B1453/B1454-1</f>
        <v>5.9713375796177637E-3</v>
      </c>
      <c r="O1454" s="14" t="e">
        <f>C1453/C1454-1</f>
        <v>#DIV/0!</v>
      </c>
      <c r="P1454" s="14" t="e">
        <f>D1453/D1454-1</f>
        <v>#DIV/0!</v>
      </c>
    </row>
    <row r="1455" spans="1:16">
      <c r="A1455" s="83" t="s">
        <v>261</v>
      </c>
      <c r="B1455">
        <v>2489</v>
      </c>
      <c r="E1455">
        <v>2610</v>
      </c>
      <c r="H1455">
        <v>5.59</v>
      </c>
      <c r="I1455">
        <v>7.5</v>
      </c>
      <c r="J1455">
        <v>646</v>
      </c>
      <c r="K1455">
        <v>398.7</v>
      </c>
      <c r="L1455">
        <v>9.68</v>
      </c>
      <c r="N1455" s="14">
        <f>B1454/B1455-1</f>
        <v>9.2406588991562622E-3</v>
      </c>
      <c r="O1455" s="14" t="e">
        <f>C1454/C1455-1</f>
        <v>#DIV/0!</v>
      </c>
      <c r="P1455" s="14" t="e">
        <f>D1454/D1455-1</f>
        <v>#DIV/0!</v>
      </c>
    </row>
    <row r="1456" spans="1:16">
      <c r="A1456" s="83" t="s">
        <v>260</v>
      </c>
      <c r="B1456">
        <v>2504</v>
      </c>
      <c r="E1456">
        <v>2600</v>
      </c>
      <c r="H1456">
        <v>5.59</v>
      </c>
      <c r="I1456">
        <v>7.5</v>
      </c>
      <c r="J1456">
        <v>651</v>
      </c>
      <c r="K1456">
        <v>397.7</v>
      </c>
      <c r="L1456">
        <v>9.67</v>
      </c>
      <c r="N1456" s="14">
        <f>B1455/B1456-1</f>
        <v>-5.990415335463295E-3</v>
      </c>
      <c r="O1456" s="14" t="e">
        <f>C1455/C1456-1</f>
        <v>#DIV/0!</v>
      </c>
      <c r="P1456" s="14" t="e">
        <f>D1455/D1456-1</f>
        <v>#DIV/0!</v>
      </c>
    </row>
    <row r="1457" spans="1:16">
      <c r="A1457" s="83" t="s">
        <v>259</v>
      </c>
      <c r="B1457">
        <v>2458</v>
      </c>
      <c r="E1457">
        <v>2560</v>
      </c>
      <c r="H1457">
        <v>5.59</v>
      </c>
      <c r="I1457">
        <v>7.49</v>
      </c>
      <c r="J1457">
        <v>641</v>
      </c>
      <c r="K1457">
        <v>395.5</v>
      </c>
      <c r="L1457">
        <v>9.58</v>
      </c>
      <c r="N1457" s="14">
        <f>B1456/B1457-1</f>
        <v>1.8714401952807158E-2</v>
      </c>
      <c r="O1457" s="14" t="e">
        <f>C1456/C1457-1</f>
        <v>#DIV/0!</v>
      </c>
      <c r="P1457" s="14" t="e">
        <f>D1456/D1457-1</f>
        <v>#DIV/0!</v>
      </c>
    </row>
    <row r="1458" spans="1:16">
      <c r="A1458" s="83" t="s">
        <v>258</v>
      </c>
      <c r="B1458">
        <v>2448</v>
      </c>
      <c r="E1458">
        <v>2580</v>
      </c>
      <c r="H1458">
        <v>5.47</v>
      </c>
      <c r="I1458">
        <v>7.24</v>
      </c>
      <c r="J1458">
        <v>634</v>
      </c>
      <c r="K1458">
        <v>394.9</v>
      </c>
      <c r="L1458">
        <v>9.6</v>
      </c>
      <c r="N1458" s="14">
        <f>B1457/B1458-1</f>
        <v>4.0849673202614234E-3</v>
      </c>
      <c r="O1458" s="14" t="e">
        <f>C1457/C1458-1</f>
        <v>#DIV/0!</v>
      </c>
      <c r="P1458" s="14" t="e">
        <f>D1457/D1458-1</f>
        <v>#DIV/0!</v>
      </c>
    </row>
    <row r="1459" spans="1:16">
      <c r="A1459" s="83" t="s">
        <v>257</v>
      </c>
      <c r="B1459">
        <v>2489</v>
      </c>
      <c r="E1459">
        <v>2650</v>
      </c>
      <c r="H1459">
        <v>5.54</v>
      </c>
      <c r="I1459">
        <v>7.4</v>
      </c>
      <c r="J1459">
        <v>644</v>
      </c>
      <c r="K1459">
        <v>400.3</v>
      </c>
      <c r="L1459">
        <v>9.73</v>
      </c>
      <c r="N1459" s="14">
        <f>B1458/B1459-1</f>
        <v>-1.6472478907191612E-2</v>
      </c>
      <c r="O1459" s="14" t="e">
        <f>C1458/C1459-1</f>
        <v>#DIV/0!</v>
      </c>
      <c r="P1459" s="14" t="e">
        <f>D1458/D1459-1</f>
        <v>#DIV/0!</v>
      </c>
    </row>
    <row r="1460" spans="1:16">
      <c r="A1460" s="83" t="s">
        <v>256</v>
      </c>
      <c r="B1460">
        <v>2452</v>
      </c>
      <c r="E1460">
        <v>2620</v>
      </c>
      <c r="H1460">
        <v>5.63</v>
      </c>
      <c r="I1460">
        <v>7.61</v>
      </c>
      <c r="J1460">
        <v>659</v>
      </c>
      <c r="K1460">
        <v>398.2</v>
      </c>
      <c r="L1460">
        <v>9.5399999999999991</v>
      </c>
      <c r="N1460" s="14">
        <f>B1459/B1460-1</f>
        <v>1.5089722675367012E-2</v>
      </c>
      <c r="O1460" s="14" t="e">
        <f>C1459/C1460-1</f>
        <v>#DIV/0!</v>
      </c>
      <c r="P1460" s="14" t="e">
        <f>D1459/D1460-1</f>
        <v>#DIV/0!</v>
      </c>
    </row>
    <row r="1461" spans="1:16">
      <c r="A1461" s="83" t="s">
        <v>255</v>
      </c>
      <c r="B1461">
        <v>2429</v>
      </c>
      <c r="E1461">
        <v>2660</v>
      </c>
      <c r="H1461">
        <v>5.5</v>
      </c>
      <c r="I1461">
        <v>7.43</v>
      </c>
      <c r="J1461">
        <v>647</v>
      </c>
      <c r="K1461">
        <v>404.8</v>
      </c>
      <c r="L1461">
        <v>9.77</v>
      </c>
      <c r="N1461" s="14">
        <f>B1460/B1461-1</f>
        <v>9.4689172498971796E-3</v>
      </c>
      <c r="O1461" s="14" t="e">
        <f>C1460/C1461-1</f>
        <v>#DIV/0!</v>
      </c>
      <c r="P1461" s="14" t="e">
        <f>D1460/D1461-1</f>
        <v>#DIV/0!</v>
      </c>
    </row>
    <row r="1462" spans="1:16">
      <c r="A1462" s="83" t="s">
        <v>254</v>
      </c>
      <c r="B1462">
        <v>2435</v>
      </c>
      <c r="E1462">
        <v>2660</v>
      </c>
      <c r="H1462">
        <v>5.54</v>
      </c>
      <c r="I1462">
        <v>7.45</v>
      </c>
      <c r="J1462">
        <v>656</v>
      </c>
      <c r="K1462">
        <v>408.3</v>
      </c>
      <c r="L1462">
        <v>9.8800000000000008</v>
      </c>
      <c r="N1462" s="14">
        <f>B1461/B1462-1</f>
        <v>-2.4640657084188389E-3</v>
      </c>
      <c r="O1462" s="14" t="e">
        <f>C1461/C1462-1</f>
        <v>#DIV/0!</v>
      </c>
      <c r="P1462" s="14" t="e">
        <f>D1461/D1462-1</f>
        <v>#DIV/0!</v>
      </c>
    </row>
    <row r="1463" spans="1:16">
      <c r="A1463" s="83" t="s">
        <v>253</v>
      </c>
      <c r="B1463">
        <v>2460</v>
      </c>
      <c r="E1463">
        <v>2690</v>
      </c>
      <c r="H1463">
        <v>5.37</v>
      </c>
      <c r="I1463">
        <v>7.3</v>
      </c>
      <c r="J1463">
        <v>634</v>
      </c>
      <c r="K1463">
        <v>416.3</v>
      </c>
      <c r="L1463">
        <v>10.19</v>
      </c>
      <c r="N1463" s="14">
        <f>B1462/B1463-1</f>
        <v>-1.0162601626016232E-2</v>
      </c>
      <c r="O1463" s="14" t="e">
        <f>C1462/C1463-1</f>
        <v>#DIV/0!</v>
      </c>
      <c r="P1463" s="14" t="e">
        <f>D1462/D1463-1</f>
        <v>#DIV/0!</v>
      </c>
    </row>
    <row r="1464" spans="1:16">
      <c r="A1464" s="83" t="s">
        <v>252</v>
      </c>
      <c r="B1464">
        <v>2450</v>
      </c>
      <c r="E1464">
        <v>2650</v>
      </c>
      <c r="H1464">
        <v>5.27</v>
      </c>
      <c r="I1464">
        <v>7.09</v>
      </c>
      <c r="J1464">
        <v>622</v>
      </c>
      <c r="K1464">
        <v>407.4</v>
      </c>
      <c r="L1464">
        <v>9.9700000000000006</v>
      </c>
      <c r="N1464" s="14">
        <f>B1463/B1464-1</f>
        <v>4.0816326530612734E-3</v>
      </c>
      <c r="O1464" s="14" t="e">
        <f>C1463/C1464-1</f>
        <v>#DIV/0!</v>
      </c>
      <c r="P1464" s="14" t="e">
        <f>D1463/D1464-1</f>
        <v>#DIV/0!</v>
      </c>
    </row>
    <row r="1465" spans="1:16">
      <c r="A1465" s="83" t="s">
        <v>251</v>
      </c>
      <c r="B1465">
        <v>2401</v>
      </c>
      <c r="H1465">
        <v>5.18</v>
      </c>
      <c r="I1465">
        <v>6.93</v>
      </c>
      <c r="J1465">
        <v>612</v>
      </c>
      <c r="K1465">
        <v>396.8</v>
      </c>
      <c r="L1465">
        <v>9.64</v>
      </c>
      <c r="N1465" s="14">
        <f>B1464/B1465-1</f>
        <v>2.0408163265306145E-2</v>
      </c>
      <c r="O1465" s="14" t="e">
        <f>C1464/C1465-1</f>
        <v>#DIV/0!</v>
      </c>
      <c r="P1465" s="14" t="e">
        <f>D1464/D1465-1</f>
        <v>#DIV/0!</v>
      </c>
    </row>
    <row r="1466" spans="1:16">
      <c r="A1466" s="83" t="s">
        <v>250</v>
      </c>
      <c r="B1466">
        <v>2354</v>
      </c>
      <c r="H1466">
        <v>5.0599999999999996</v>
      </c>
      <c r="I1466">
        <v>6.86</v>
      </c>
      <c r="J1466">
        <v>602</v>
      </c>
      <c r="K1466">
        <v>396.4</v>
      </c>
      <c r="L1466">
        <v>9.42</v>
      </c>
      <c r="N1466" s="14">
        <f>B1465/B1466-1</f>
        <v>1.9966015293118033E-2</v>
      </c>
      <c r="O1466" s="14" t="e">
        <f>C1465/C1466-1</f>
        <v>#DIV/0!</v>
      </c>
      <c r="P1466" s="14" t="e">
        <f>D1465/D1466-1</f>
        <v>#DIV/0!</v>
      </c>
    </row>
    <row r="1467" spans="1:16">
      <c r="A1467" s="83" t="s">
        <v>249</v>
      </c>
      <c r="B1467">
        <v>2332</v>
      </c>
      <c r="H1467">
        <v>5.17</v>
      </c>
      <c r="I1467">
        <v>7.03</v>
      </c>
      <c r="J1467">
        <v>615</v>
      </c>
      <c r="K1467">
        <v>394.2</v>
      </c>
      <c r="L1467">
        <v>9.3800000000000008</v>
      </c>
      <c r="N1467" s="14">
        <f>B1466/B1467-1</f>
        <v>9.4339622641510523E-3</v>
      </c>
      <c r="O1467" s="14" t="e">
        <f>C1466/C1467-1</f>
        <v>#DIV/0!</v>
      </c>
      <c r="P1467" s="14" t="e">
        <f>D1466/D1467-1</f>
        <v>#DIV/0!</v>
      </c>
    </row>
    <row r="1468" spans="1:16">
      <c r="A1468" s="83" t="s">
        <v>248</v>
      </c>
      <c r="B1468">
        <v>2261</v>
      </c>
      <c r="H1468">
        <v>5.12</v>
      </c>
      <c r="I1468">
        <v>7.15</v>
      </c>
      <c r="J1468">
        <v>615</v>
      </c>
      <c r="K1468">
        <v>386.7</v>
      </c>
      <c r="L1468">
        <v>9.1199999999999992</v>
      </c>
      <c r="N1468" s="14">
        <f>B1467/B1468-1</f>
        <v>3.1402034498009712E-2</v>
      </c>
      <c r="O1468" s="14" t="e">
        <f>C1467/C1468-1</f>
        <v>#DIV/0!</v>
      </c>
      <c r="P1468" s="14" t="e">
        <f>D1467/D1468-1</f>
        <v>#DIV/0!</v>
      </c>
    </row>
    <row r="1469" spans="1:16">
      <c r="A1469" s="83" t="s">
        <v>247</v>
      </c>
      <c r="B1469">
        <v>2280</v>
      </c>
      <c r="H1469">
        <v>5.12</v>
      </c>
      <c r="I1469">
        <v>7.12</v>
      </c>
      <c r="J1469">
        <v>609</v>
      </c>
      <c r="K1469">
        <v>387.2</v>
      </c>
      <c r="L1469">
        <v>9.1999999999999993</v>
      </c>
      <c r="N1469" s="14">
        <f>B1468/B1469-1</f>
        <v>-8.3333333333333037E-3</v>
      </c>
      <c r="O1469" s="14" t="e">
        <f>C1468/C1469-1</f>
        <v>#DIV/0!</v>
      </c>
      <c r="P1469" s="14" t="e">
        <f>D1468/D1469-1</f>
        <v>#DIV/0!</v>
      </c>
    </row>
    <row r="1470" spans="1:16">
      <c r="A1470" s="83" t="s">
        <v>246</v>
      </c>
      <c r="B1470">
        <v>2284</v>
      </c>
      <c r="H1470">
        <v>5.18</v>
      </c>
      <c r="I1470">
        <v>7.01</v>
      </c>
      <c r="J1470">
        <v>616</v>
      </c>
      <c r="K1470">
        <v>385.9</v>
      </c>
      <c r="L1470">
        <v>9.16</v>
      </c>
      <c r="N1470" s="14">
        <f>B1469/B1470-1</f>
        <v>-1.7513134851138146E-3</v>
      </c>
      <c r="O1470" s="14" t="e">
        <f>C1469/C1470-1</f>
        <v>#DIV/0!</v>
      </c>
      <c r="P1470" s="14" t="e">
        <f>D1469/D1470-1</f>
        <v>#DIV/0!</v>
      </c>
    </row>
    <row r="1471" spans="1:16">
      <c r="A1471" s="83" t="s">
        <v>245</v>
      </c>
      <c r="B1471">
        <v>2268</v>
      </c>
      <c r="H1471">
        <v>5.16</v>
      </c>
      <c r="I1471">
        <v>7.23</v>
      </c>
      <c r="J1471">
        <v>618</v>
      </c>
      <c r="K1471">
        <v>388.8</v>
      </c>
      <c r="L1471">
        <v>9.25</v>
      </c>
      <c r="N1471" s="14">
        <f>B1470/B1471-1</f>
        <v>7.0546737213403876E-3</v>
      </c>
      <c r="O1471" s="14" t="e">
        <f>C1470/C1471-1</f>
        <v>#DIV/0!</v>
      </c>
      <c r="P1471" s="14" t="e">
        <f>D1470/D1471-1</f>
        <v>#DIV/0!</v>
      </c>
    </row>
    <row r="1472" spans="1:16">
      <c r="A1472" s="83" t="s">
        <v>244</v>
      </c>
      <c r="B1472">
        <v>2261</v>
      </c>
      <c r="H1472">
        <v>5.09</v>
      </c>
      <c r="I1472">
        <v>7.18</v>
      </c>
      <c r="J1472">
        <v>607</v>
      </c>
      <c r="K1472">
        <v>386.2</v>
      </c>
      <c r="L1472">
        <v>9.1999999999999993</v>
      </c>
      <c r="N1472" s="14">
        <f>B1471/B1472-1</f>
        <v>3.0959752321981782E-3</v>
      </c>
      <c r="O1472" s="14" t="e">
        <f>C1471/C1472-1</f>
        <v>#DIV/0!</v>
      </c>
      <c r="P1472" s="14" t="e">
        <f>D1471/D1472-1</f>
        <v>#DIV/0!</v>
      </c>
    </row>
    <row r="1473" spans="1:16">
      <c r="A1473" s="83" t="s">
        <v>243</v>
      </c>
      <c r="B1473">
        <v>2198</v>
      </c>
      <c r="H1473">
        <v>5.05</v>
      </c>
      <c r="I1473">
        <v>7</v>
      </c>
      <c r="J1473">
        <v>600</v>
      </c>
      <c r="K1473">
        <v>383.4</v>
      </c>
      <c r="L1473">
        <v>8.91</v>
      </c>
      <c r="N1473" s="14">
        <f>B1472/B1473-1</f>
        <v>2.866242038216571E-2</v>
      </c>
      <c r="O1473" s="14" t="e">
        <f>C1472/C1473-1</f>
        <v>#DIV/0!</v>
      </c>
      <c r="P1473" s="14" t="e">
        <f>D1472/D1473-1</f>
        <v>#DIV/0!</v>
      </c>
    </row>
    <row r="1474" spans="1:16">
      <c r="A1474" s="83" t="s">
        <v>242</v>
      </c>
      <c r="B1474">
        <v>2190</v>
      </c>
      <c r="H1474">
        <v>4.95</v>
      </c>
      <c r="I1474">
        <v>7.11</v>
      </c>
      <c r="J1474">
        <v>600</v>
      </c>
      <c r="K1474">
        <v>386.6</v>
      </c>
      <c r="L1474">
        <v>8.91</v>
      </c>
      <c r="N1474" s="14">
        <f>B1473/B1474-1</f>
        <v>3.6529680365295913E-3</v>
      </c>
      <c r="O1474" s="14" t="e">
        <f>C1473/C1474-1</f>
        <v>#DIV/0!</v>
      </c>
      <c r="P1474" s="14" t="e">
        <f>D1473/D1474-1</f>
        <v>#DIV/0!</v>
      </c>
    </row>
    <row r="1475" spans="1:16">
      <c r="A1475" s="83" t="s">
        <v>241</v>
      </c>
      <c r="B1475">
        <v>2167</v>
      </c>
      <c r="H1475">
        <v>4.87</v>
      </c>
      <c r="I1475">
        <v>7.24</v>
      </c>
      <c r="J1475">
        <v>592</v>
      </c>
      <c r="K1475">
        <v>386.6</v>
      </c>
      <c r="L1475">
        <v>8.9600000000000009</v>
      </c>
      <c r="N1475" s="14">
        <f>B1474/B1475-1</f>
        <v>1.0613751730502941E-2</v>
      </c>
      <c r="O1475" s="14" t="e">
        <f>C1474/C1475-1</f>
        <v>#DIV/0!</v>
      </c>
      <c r="P1475" s="14" t="e">
        <f>D1474/D1475-1</f>
        <v>#DIV/0!</v>
      </c>
    </row>
    <row r="1476" spans="1:16">
      <c r="A1476" s="83" t="s">
        <v>240</v>
      </c>
      <c r="B1476">
        <v>2175</v>
      </c>
      <c r="H1476">
        <v>4.83</v>
      </c>
      <c r="I1476">
        <v>7.26</v>
      </c>
      <c r="J1476">
        <v>591</v>
      </c>
      <c r="K1476">
        <v>381.5</v>
      </c>
      <c r="L1476">
        <v>8.93</v>
      </c>
      <c r="N1476" s="14">
        <f>B1475/B1476-1</f>
        <v>-3.6781609195402076E-3</v>
      </c>
      <c r="O1476" s="14" t="e">
        <f>C1475/C1476-1</f>
        <v>#DIV/0!</v>
      </c>
      <c r="P1476" s="14" t="e">
        <f>D1475/D1476-1</f>
        <v>#DIV/0!</v>
      </c>
    </row>
    <row r="1477" spans="1:16">
      <c r="A1477" s="83" t="s">
        <v>239</v>
      </c>
      <c r="B1477">
        <v>2098</v>
      </c>
      <c r="H1477">
        <v>4.74</v>
      </c>
      <c r="I1477">
        <v>6.99</v>
      </c>
      <c r="J1477">
        <v>584</v>
      </c>
      <c r="K1477">
        <v>382.6</v>
      </c>
      <c r="L1477">
        <v>8.77</v>
      </c>
      <c r="N1477" s="14">
        <f>B1476/B1477-1</f>
        <v>3.6701620591039097E-2</v>
      </c>
      <c r="O1477" s="14" t="e">
        <f>C1476/C1477-1</f>
        <v>#DIV/0!</v>
      </c>
      <c r="P1477" s="14" t="e">
        <f>D1476/D1477-1</f>
        <v>#DIV/0!</v>
      </c>
    </row>
    <row r="1478" spans="1:16">
      <c r="A1478" s="83" t="s">
        <v>238</v>
      </c>
      <c r="B1478">
        <v>2147</v>
      </c>
      <c r="H1478">
        <v>4.8</v>
      </c>
      <c r="I1478">
        <v>7.08</v>
      </c>
      <c r="J1478">
        <v>588</v>
      </c>
      <c r="K1478">
        <v>381.9</v>
      </c>
      <c r="L1478">
        <v>8.86</v>
      </c>
      <c r="N1478" s="14">
        <f>B1477/B1478-1</f>
        <v>-2.2822543083372171E-2</v>
      </c>
      <c r="O1478" s="14" t="e">
        <f>C1477/C1478-1</f>
        <v>#DIV/0!</v>
      </c>
      <c r="P1478" s="14" t="e">
        <f>D1477/D1478-1</f>
        <v>#DIV/0!</v>
      </c>
    </row>
    <row r="1479" spans="1:16">
      <c r="A1479" s="83" t="s">
        <v>237</v>
      </c>
      <c r="B1479">
        <v>2203</v>
      </c>
      <c r="H1479">
        <v>4.8</v>
      </c>
      <c r="I1479">
        <v>6.92</v>
      </c>
      <c r="J1479">
        <v>585</v>
      </c>
      <c r="K1479">
        <v>384</v>
      </c>
      <c r="L1479">
        <v>9.01</v>
      </c>
      <c r="N1479" s="14">
        <f>B1478/B1479-1</f>
        <v>-2.5419881979119374E-2</v>
      </c>
      <c r="O1479" s="14" t="e">
        <f>C1478/C1479-1</f>
        <v>#DIV/0!</v>
      </c>
      <c r="P1479" s="14" t="e">
        <f>D1478/D1479-1</f>
        <v>#DIV/0!</v>
      </c>
    </row>
    <row r="1480" spans="1:16">
      <c r="A1480" s="83" t="s">
        <v>236</v>
      </c>
      <c r="B1480">
        <v>2174</v>
      </c>
      <c r="H1480">
        <v>4.78</v>
      </c>
      <c r="I1480">
        <v>6.88</v>
      </c>
      <c r="J1480">
        <v>586</v>
      </c>
      <c r="K1480">
        <v>382.5</v>
      </c>
      <c r="L1480">
        <v>8.93</v>
      </c>
      <c r="N1480" s="14">
        <f>B1479/B1480-1</f>
        <v>1.3339466421343094E-2</v>
      </c>
      <c r="O1480" s="14" t="e">
        <f>C1479/C1480-1</f>
        <v>#DIV/0!</v>
      </c>
      <c r="P1480" s="14" t="e">
        <f>D1479/D1480-1</f>
        <v>#DIV/0!</v>
      </c>
    </row>
    <row r="1481" spans="1:16">
      <c r="A1481" s="83" t="s">
        <v>235</v>
      </c>
      <c r="B1481">
        <v>2187</v>
      </c>
      <c r="H1481">
        <v>4.76</v>
      </c>
      <c r="I1481">
        <v>7.11</v>
      </c>
      <c r="J1481">
        <v>584</v>
      </c>
      <c r="K1481">
        <v>384</v>
      </c>
      <c r="L1481">
        <v>8.9700000000000006</v>
      </c>
      <c r="N1481" s="14">
        <f>B1480/B1481-1</f>
        <v>-5.9442158207589912E-3</v>
      </c>
      <c r="O1481" s="14" t="e">
        <f>C1480/C1481-1</f>
        <v>#DIV/0!</v>
      </c>
      <c r="P1481" s="14" t="e">
        <f>D1480/D1481-1</f>
        <v>#DIV/0!</v>
      </c>
    </row>
    <row r="1482" spans="1:16">
      <c r="A1482" s="83" t="s">
        <v>234</v>
      </c>
      <c r="B1482">
        <v>2204</v>
      </c>
      <c r="H1482">
        <v>4.76</v>
      </c>
      <c r="I1482">
        <v>7.17</v>
      </c>
      <c r="J1482">
        <v>582</v>
      </c>
      <c r="K1482">
        <v>384</v>
      </c>
      <c r="L1482">
        <v>8.99</v>
      </c>
      <c r="N1482" s="14">
        <f>B1481/B1482-1</f>
        <v>-7.713248638838488E-3</v>
      </c>
      <c r="O1482" s="14" t="e">
        <f>C1481/C1482-1</f>
        <v>#DIV/0!</v>
      </c>
      <c r="P1482" s="14" t="e">
        <f>D1481/D1482-1</f>
        <v>#DIV/0!</v>
      </c>
    </row>
    <row r="1483" spans="1:16">
      <c r="A1483" s="83" t="s">
        <v>233</v>
      </c>
      <c r="B1483">
        <v>2317</v>
      </c>
      <c r="H1483">
        <v>4.7</v>
      </c>
      <c r="I1483">
        <v>7.15</v>
      </c>
      <c r="J1483">
        <v>583</v>
      </c>
      <c r="K1483">
        <v>383.1</v>
      </c>
      <c r="L1483">
        <v>9.3699999999999992</v>
      </c>
      <c r="N1483" s="14">
        <f>B1482/B1483-1</f>
        <v>-4.8769961156668096E-2</v>
      </c>
      <c r="O1483" s="14" t="e">
        <f>C1482/C1483-1</f>
        <v>#DIV/0!</v>
      </c>
      <c r="P1483" s="14" t="e">
        <f>D1482/D1483-1</f>
        <v>#DIV/0!</v>
      </c>
    </row>
    <row r="1484" spans="1:16">
      <c r="A1484" s="83" t="s">
        <v>232</v>
      </c>
      <c r="B1484">
        <v>2270</v>
      </c>
      <c r="H1484">
        <v>4.7</v>
      </c>
      <c r="I1484">
        <v>7.22</v>
      </c>
      <c r="J1484">
        <v>573</v>
      </c>
      <c r="K1484">
        <v>383.1</v>
      </c>
      <c r="L1484">
        <v>9.3699999999999992</v>
      </c>
      <c r="N1484" s="14">
        <f>B1483/B1484-1</f>
        <v>2.070484581497789E-2</v>
      </c>
      <c r="O1484" s="14" t="e">
        <f>C1483/C1484-1</f>
        <v>#DIV/0!</v>
      </c>
      <c r="P1484" s="14" t="e">
        <f>D1483/D1484-1</f>
        <v>#DIV/0!</v>
      </c>
    </row>
    <row r="1485" spans="1:16">
      <c r="A1485" s="83" t="s">
        <v>231</v>
      </c>
      <c r="B1485">
        <v>2237</v>
      </c>
      <c r="H1485">
        <v>4.6500000000000004</v>
      </c>
      <c r="I1485">
        <v>6.94</v>
      </c>
      <c r="J1485">
        <v>564</v>
      </c>
      <c r="K1485">
        <v>381.8</v>
      </c>
      <c r="L1485">
        <v>9.2200000000000006</v>
      </c>
      <c r="N1485" s="14">
        <f>B1484/B1485-1</f>
        <v>1.475189986589176E-2</v>
      </c>
      <c r="O1485" s="14" t="e">
        <f>C1484/C1485-1</f>
        <v>#DIV/0!</v>
      </c>
      <c r="P1485" s="14" t="e">
        <f>D1484/D1485-1</f>
        <v>#DIV/0!</v>
      </c>
    </row>
    <row r="1486" spans="1:16">
      <c r="A1486" s="83" t="s">
        <v>230</v>
      </c>
      <c r="B1486">
        <v>2257</v>
      </c>
      <c r="H1486">
        <v>4.5999999999999996</v>
      </c>
      <c r="I1486">
        <v>6.94</v>
      </c>
      <c r="J1486">
        <v>560</v>
      </c>
      <c r="K1486">
        <v>382.7</v>
      </c>
      <c r="L1486">
        <v>9.2899999999999991</v>
      </c>
      <c r="N1486" s="14">
        <f>B1485/B1486-1</f>
        <v>-8.8613203367301496E-3</v>
      </c>
      <c r="O1486" s="14" t="e">
        <f>C1485/C1486-1</f>
        <v>#DIV/0!</v>
      </c>
      <c r="P1486" s="14" t="e">
        <f>D1485/D1486-1</f>
        <v>#DIV/0!</v>
      </c>
    </row>
    <row r="1487" spans="1:16">
      <c r="A1487" s="83" t="s">
        <v>229</v>
      </c>
      <c r="B1487">
        <v>2265</v>
      </c>
      <c r="H1487">
        <v>4.6399999999999997</v>
      </c>
      <c r="I1487">
        <v>7.01</v>
      </c>
      <c r="J1487">
        <v>559</v>
      </c>
      <c r="K1487">
        <v>384.9</v>
      </c>
      <c r="L1487">
        <v>9.42</v>
      </c>
      <c r="N1487" s="14">
        <f>B1486/B1487-1</f>
        <v>-3.5320088300220265E-3</v>
      </c>
      <c r="O1487" s="14" t="e">
        <f>C1486/C1487-1</f>
        <v>#DIV/0!</v>
      </c>
      <c r="P1487" s="14" t="e">
        <f>D1486/D1487-1</f>
        <v>#DIV/0!</v>
      </c>
    </row>
    <row r="1488" spans="1:16">
      <c r="A1488" s="83" t="s">
        <v>228</v>
      </c>
      <c r="B1488">
        <v>2228</v>
      </c>
      <c r="H1488">
        <v>4.62</v>
      </c>
      <c r="I1488">
        <v>6.84</v>
      </c>
      <c r="J1488">
        <v>558</v>
      </c>
      <c r="K1488">
        <v>384.4</v>
      </c>
      <c r="L1488">
        <v>9.06</v>
      </c>
      <c r="N1488" s="14">
        <f>B1487/B1488-1</f>
        <v>1.6606822262118515E-2</v>
      </c>
      <c r="O1488" s="14" t="e">
        <f>C1487/C1488-1</f>
        <v>#DIV/0!</v>
      </c>
      <c r="P1488" s="14" t="e">
        <f>D1487/D1488-1</f>
        <v>#DIV/0!</v>
      </c>
    </row>
    <row r="1489" spans="1:16">
      <c r="A1489" s="83" t="s">
        <v>227</v>
      </c>
      <c r="B1489">
        <v>2237</v>
      </c>
      <c r="H1489">
        <v>4.68</v>
      </c>
      <c r="I1489">
        <v>6.74</v>
      </c>
      <c r="J1489">
        <v>559</v>
      </c>
      <c r="K1489">
        <v>384.4</v>
      </c>
      <c r="L1489">
        <v>8.82</v>
      </c>
      <c r="N1489" s="14">
        <f>B1488/B1489-1</f>
        <v>-4.0232454179705002E-3</v>
      </c>
      <c r="O1489" s="14" t="e">
        <f>C1488/C1489-1</f>
        <v>#DIV/0!</v>
      </c>
      <c r="P1489" s="14" t="e">
        <f>D1488/D1489-1</f>
        <v>#DIV/0!</v>
      </c>
    </row>
    <row r="1490" spans="1:16">
      <c r="A1490" s="83" t="s">
        <v>226</v>
      </c>
      <c r="B1490">
        <v>2218</v>
      </c>
      <c r="H1490">
        <v>4.72</v>
      </c>
      <c r="I1490">
        <v>6.84</v>
      </c>
      <c r="J1490">
        <v>563</v>
      </c>
      <c r="K1490">
        <v>383.2</v>
      </c>
      <c r="L1490">
        <v>8.73</v>
      </c>
      <c r="N1490" s="14">
        <f>B1489/B1490-1</f>
        <v>8.5662759242561837E-3</v>
      </c>
      <c r="O1490" s="14" t="e">
        <f>C1489/C1490-1</f>
        <v>#DIV/0!</v>
      </c>
      <c r="P1490" s="14" t="e">
        <f>D1489/D1490-1</f>
        <v>#DIV/0!</v>
      </c>
    </row>
    <row r="1491" spans="1:16">
      <c r="A1491" s="83" t="s">
        <v>225</v>
      </c>
      <c r="B1491">
        <v>2197</v>
      </c>
      <c r="H1491">
        <v>4.6399999999999997</v>
      </c>
      <c r="I1491">
        <v>6.55</v>
      </c>
      <c r="J1491">
        <v>553</v>
      </c>
      <c r="K1491">
        <v>385.9</v>
      </c>
      <c r="L1491">
        <v>8.7799999999999994</v>
      </c>
      <c r="N1491" s="14">
        <f>B1490/B1491-1</f>
        <v>9.5584888484296915E-3</v>
      </c>
      <c r="O1491" s="14" t="e">
        <f>C1490/C1491-1</f>
        <v>#DIV/0!</v>
      </c>
      <c r="P1491" s="14" t="e">
        <f>D1490/D1491-1</f>
        <v>#DIV/0!</v>
      </c>
    </row>
    <row r="1492" spans="1:16">
      <c r="A1492" s="83" t="s">
        <v>224</v>
      </c>
      <c r="B1492">
        <v>2191</v>
      </c>
      <c r="H1492">
        <v>4.71</v>
      </c>
      <c r="I1492">
        <v>6.79</v>
      </c>
      <c r="J1492">
        <v>560</v>
      </c>
      <c r="K1492">
        <v>388.2</v>
      </c>
      <c r="L1492">
        <v>8.86</v>
      </c>
      <c r="N1492" s="14">
        <f>B1491/B1492-1</f>
        <v>2.7384755819259698E-3</v>
      </c>
      <c r="O1492" s="14" t="e">
        <f>C1491/C1492-1</f>
        <v>#DIV/0!</v>
      </c>
      <c r="P1492" s="14" t="e">
        <f>D1491/D1492-1</f>
        <v>#DIV/0!</v>
      </c>
    </row>
    <row r="1493" spans="1:16">
      <c r="A1493" s="83" t="s">
        <v>223</v>
      </c>
      <c r="B1493">
        <v>2153</v>
      </c>
      <c r="H1493">
        <v>4.7</v>
      </c>
      <c r="I1493">
        <v>6.61</v>
      </c>
      <c r="J1493">
        <v>556</v>
      </c>
      <c r="K1493">
        <v>384.8</v>
      </c>
      <c r="L1493">
        <v>8.7799999999999994</v>
      </c>
      <c r="N1493" s="14">
        <f>B1492/B1493-1</f>
        <v>1.7649790989317182E-2</v>
      </c>
      <c r="O1493" s="14" t="e">
        <f>C1492/C1493-1</f>
        <v>#DIV/0!</v>
      </c>
      <c r="P1493" s="14" t="e">
        <f>D1492/D1493-1</f>
        <v>#DIV/0!</v>
      </c>
    </row>
    <row r="1494" spans="1:16">
      <c r="A1494" s="83" t="s">
        <v>222</v>
      </c>
      <c r="B1494">
        <v>2089</v>
      </c>
      <c r="H1494">
        <v>4.5599999999999996</v>
      </c>
      <c r="I1494">
        <v>6.35</v>
      </c>
      <c r="J1494">
        <v>544</v>
      </c>
      <c r="K1494">
        <v>387.6</v>
      </c>
      <c r="L1494">
        <v>8.82</v>
      </c>
      <c r="N1494" s="14">
        <f>B1493/B1494-1</f>
        <v>3.0636668262326472E-2</v>
      </c>
      <c r="O1494" s="14" t="e">
        <f>C1493/C1494-1</f>
        <v>#DIV/0!</v>
      </c>
      <c r="P1494" s="14" t="e">
        <f>D1493/D1494-1</f>
        <v>#DIV/0!</v>
      </c>
    </row>
    <row r="1495" spans="1:16">
      <c r="A1495" s="83" t="s">
        <v>221</v>
      </c>
      <c r="B1495">
        <v>2138</v>
      </c>
      <c r="H1495">
        <v>4.58</v>
      </c>
      <c r="I1495">
        <v>6.39</v>
      </c>
      <c r="J1495">
        <v>551</v>
      </c>
      <c r="K1495">
        <v>389.4</v>
      </c>
      <c r="L1495">
        <v>8.94</v>
      </c>
      <c r="N1495" s="14">
        <f>B1494/B1495-1</f>
        <v>-2.2918615528531361E-2</v>
      </c>
      <c r="O1495" s="14" t="e">
        <f>C1494/C1495-1</f>
        <v>#DIV/0!</v>
      </c>
      <c r="P1495" s="14" t="e">
        <f>D1494/D1495-1</f>
        <v>#DIV/0!</v>
      </c>
    </row>
    <row r="1496" spans="1:16">
      <c r="A1496" s="83" t="s">
        <v>220</v>
      </c>
      <c r="B1496">
        <v>2138</v>
      </c>
      <c r="H1496">
        <v>4.58</v>
      </c>
      <c r="I1496">
        <v>6.2</v>
      </c>
      <c r="J1496">
        <v>537</v>
      </c>
      <c r="K1496">
        <v>389.4</v>
      </c>
      <c r="L1496">
        <v>9</v>
      </c>
      <c r="N1496" s="14">
        <f>B1495/B1496-1</f>
        <v>0</v>
      </c>
      <c r="O1496" s="14" t="e">
        <f>C1495/C1496-1</f>
        <v>#DIV/0!</v>
      </c>
      <c r="P1496" s="14" t="e">
        <f>D1495/D1496-1</f>
        <v>#DIV/0!</v>
      </c>
    </row>
    <row r="1497" spans="1:16">
      <c r="A1497" s="83" t="s">
        <v>219</v>
      </c>
      <c r="B1497">
        <v>2120</v>
      </c>
      <c r="H1497">
        <v>4.5</v>
      </c>
      <c r="I1497">
        <v>6.02</v>
      </c>
      <c r="J1497">
        <v>528</v>
      </c>
      <c r="K1497">
        <v>391.3</v>
      </c>
      <c r="L1497">
        <v>9.02</v>
      </c>
      <c r="N1497" s="14">
        <f>B1496/B1497-1</f>
        <v>8.4905660377359027E-3</v>
      </c>
      <c r="O1497" s="14" t="e">
        <f>C1496/C1497-1</f>
        <v>#DIV/0!</v>
      </c>
      <c r="P1497" s="14" t="e">
        <f>D1496/D1497-1</f>
        <v>#DIV/0!</v>
      </c>
    </row>
    <row r="1498" spans="1:16">
      <c r="A1498" s="83" t="s">
        <v>218</v>
      </c>
      <c r="B1498">
        <v>2137</v>
      </c>
      <c r="H1498">
        <v>4.4400000000000004</v>
      </c>
      <c r="I1498">
        <v>5.94</v>
      </c>
      <c r="J1498">
        <v>533</v>
      </c>
      <c r="K1498">
        <v>384.6</v>
      </c>
      <c r="L1498">
        <v>8.91</v>
      </c>
      <c r="N1498" s="14">
        <f>B1497/B1498-1</f>
        <v>-7.9550772110434931E-3</v>
      </c>
      <c r="O1498" s="14" t="e">
        <f>C1497/C1498-1</f>
        <v>#DIV/0!</v>
      </c>
      <c r="P1498" s="14" t="e">
        <f>D1497/D1498-1</f>
        <v>#DIV/0!</v>
      </c>
    </row>
    <row r="1499" spans="1:16">
      <c r="A1499" s="83" t="s">
        <v>217</v>
      </c>
      <c r="B1499">
        <v>2077</v>
      </c>
      <c r="H1499">
        <v>4.4000000000000004</v>
      </c>
      <c r="I1499">
        <v>5.94</v>
      </c>
      <c r="J1499">
        <v>528</v>
      </c>
      <c r="K1499">
        <v>384.1</v>
      </c>
      <c r="L1499">
        <v>8.73</v>
      </c>
      <c r="N1499" s="14">
        <f>B1498/B1499-1</f>
        <v>2.8887818969667745E-2</v>
      </c>
      <c r="O1499" s="14" t="e">
        <f>C1498/C1499-1</f>
        <v>#DIV/0!</v>
      </c>
      <c r="P1499" s="14" t="e">
        <f>D1498/D1499-1</f>
        <v>#DIV/0!</v>
      </c>
    </row>
    <row r="1500" spans="1:16">
      <c r="A1500" s="83" t="s">
        <v>216</v>
      </c>
      <c r="B1500">
        <v>2065</v>
      </c>
      <c r="H1500">
        <v>4.3499999999999996</v>
      </c>
      <c r="I1500">
        <v>5.88</v>
      </c>
      <c r="J1500">
        <v>519</v>
      </c>
      <c r="K1500">
        <v>384.1</v>
      </c>
      <c r="L1500">
        <v>9.07</v>
      </c>
      <c r="N1500" s="14">
        <f>B1499/B1500-1</f>
        <v>5.8111380145278169E-3</v>
      </c>
      <c r="O1500" s="14" t="e">
        <f>C1499/C1500-1</f>
        <v>#DIV/0!</v>
      </c>
      <c r="P1500" s="14" t="e">
        <f>D1499/D1500-1</f>
        <v>#DIV/0!</v>
      </c>
    </row>
    <row r="1501" spans="1:16">
      <c r="A1501" s="83" t="s">
        <v>215</v>
      </c>
      <c r="B1501">
        <v>2102</v>
      </c>
      <c r="H1501">
        <v>4.42</v>
      </c>
      <c r="I1501">
        <v>5.86</v>
      </c>
      <c r="J1501">
        <v>524</v>
      </c>
      <c r="K1501">
        <v>384.1</v>
      </c>
      <c r="L1501">
        <v>9.1199999999999992</v>
      </c>
      <c r="N1501" s="14">
        <f>B1500/B1501-1</f>
        <v>-1.760228353948623E-2</v>
      </c>
      <c r="O1501" s="14" t="e">
        <f>C1500/C1501-1</f>
        <v>#DIV/0!</v>
      </c>
      <c r="P1501" s="14" t="e">
        <f>D1500/D1501-1</f>
        <v>#DIV/0!</v>
      </c>
    </row>
    <row r="1502" spans="1:16">
      <c r="A1502" s="83" t="s">
        <v>214</v>
      </c>
      <c r="B1502">
        <v>2031</v>
      </c>
      <c r="H1502">
        <v>4.34</v>
      </c>
      <c r="I1502">
        <v>5.75</v>
      </c>
      <c r="J1502">
        <v>521</v>
      </c>
      <c r="K1502">
        <v>391.4</v>
      </c>
      <c r="L1502">
        <v>8.82</v>
      </c>
      <c r="N1502" s="14">
        <f>B1501/B1502-1</f>
        <v>3.4958148695223956E-2</v>
      </c>
      <c r="O1502" s="14" t="e">
        <f>C1501/C1502-1</f>
        <v>#DIV/0!</v>
      </c>
      <c r="P1502" s="14" t="e">
        <f>D1501/D1502-1</f>
        <v>#DIV/0!</v>
      </c>
    </row>
    <row r="1503" spans="1:16">
      <c r="A1503" s="83" t="s">
        <v>213</v>
      </c>
      <c r="B1503">
        <v>2019</v>
      </c>
      <c r="H1503">
        <v>4.3099999999999996</v>
      </c>
      <c r="I1503">
        <v>5.75</v>
      </c>
      <c r="J1503">
        <v>514</v>
      </c>
      <c r="K1503">
        <v>389.5</v>
      </c>
      <c r="L1503">
        <v>8.84</v>
      </c>
      <c r="N1503" s="14">
        <f>B1502/B1503-1</f>
        <v>5.9435364041604544E-3</v>
      </c>
      <c r="O1503" s="14" t="e">
        <f>C1502/C1503-1</f>
        <v>#DIV/0!</v>
      </c>
      <c r="P1503" s="14" t="e">
        <f>D1502/D1503-1</f>
        <v>#DIV/0!</v>
      </c>
    </row>
    <row r="1504" spans="1:16">
      <c r="A1504" s="83" t="s">
        <v>212</v>
      </c>
      <c r="B1504">
        <v>1988</v>
      </c>
      <c r="H1504">
        <v>4.2699999999999996</v>
      </c>
      <c r="I1504">
        <v>5.59</v>
      </c>
      <c r="J1504">
        <v>509</v>
      </c>
      <c r="K1504">
        <v>390.4</v>
      </c>
      <c r="L1504">
        <v>8.9</v>
      </c>
      <c r="N1504" s="14">
        <f>B1503/B1504-1</f>
        <v>1.5593561368209219E-2</v>
      </c>
      <c r="O1504" s="14" t="e">
        <f>C1503/C1504-1</f>
        <v>#DIV/0!</v>
      </c>
      <c r="P1504" s="14" t="e">
        <f>D1503/D1504-1</f>
        <v>#DIV/0!</v>
      </c>
    </row>
    <row r="1505" spans="1:16">
      <c r="A1505" s="83" t="s">
        <v>211</v>
      </c>
      <c r="B1505">
        <v>1982</v>
      </c>
      <c r="H1505">
        <v>4.21</v>
      </c>
      <c r="I1505">
        <v>5.67</v>
      </c>
      <c r="J1505">
        <v>507</v>
      </c>
      <c r="K1505">
        <v>389.9</v>
      </c>
      <c r="L1505">
        <v>8.99</v>
      </c>
      <c r="N1505" s="14">
        <f>B1504/B1505-1</f>
        <v>3.0272452068618172E-3</v>
      </c>
      <c r="O1505" s="14" t="e">
        <f>C1504/C1505-1</f>
        <v>#DIV/0!</v>
      </c>
      <c r="P1505" s="14" t="e">
        <f>D1504/D1505-1</f>
        <v>#DIV/0!</v>
      </c>
    </row>
    <row r="1506" spans="1:16">
      <c r="A1506" s="83" t="s">
        <v>210</v>
      </c>
      <c r="B1506">
        <v>1981</v>
      </c>
      <c r="H1506">
        <v>4.1900000000000004</v>
      </c>
      <c r="I1506">
        <v>5.55</v>
      </c>
      <c r="J1506">
        <v>506</v>
      </c>
      <c r="K1506">
        <v>392</v>
      </c>
      <c r="L1506">
        <v>8.8800000000000008</v>
      </c>
      <c r="N1506" s="14">
        <f>B1505/B1506-1</f>
        <v>5.0479555779903151E-4</v>
      </c>
      <c r="O1506" s="14" t="e">
        <f>C1505/C1506-1</f>
        <v>#DIV/0!</v>
      </c>
      <c r="P1506" s="14" t="e">
        <f>D1505/D1506-1</f>
        <v>#DIV/0!</v>
      </c>
    </row>
    <row r="1507" spans="1:16">
      <c r="A1507" s="83" t="s">
        <v>209</v>
      </c>
      <c r="B1507">
        <v>1915</v>
      </c>
      <c r="H1507">
        <v>4.16</v>
      </c>
      <c r="I1507">
        <v>5.56</v>
      </c>
      <c r="J1507">
        <v>502</v>
      </c>
      <c r="K1507">
        <v>386.6</v>
      </c>
      <c r="L1507">
        <v>8.8000000000000007</v>
      </c>
      <c r="N1507" s="14">
        <f>B1506/B1507-1</f>
        <v>3.4464751958224626E-2</v>
      </c>
      <c r="O1507" s="14" t="e">
        <f>C1506/C1507-1</f>
        <v>#DIV/0!</v>
      </c>
      <c r="P1507" s="14" t="e">
        <f>D1506/D1507-1</f>
        <v>#DIV/0!</v>
      </c>
    </row>
    <row r="1508" spans="1:16">
      <c r="A1508" s="83" t="s">
        <v>208</v>
      </c>
      <c r="B1508">
        <v>1936</v>
      </c>
      <c r="H1508">
        <v>4.1399999999999997</v>
      </c>
      <c r="I1508">
        <v>5.52</v>
      </c>
      <c r="J1508">
        <v>501</v>
      </c>
      <c r="K1508">
        <v>383.3</v>
      </c>
      <c r="L1508">
        <v>8.8699999999999992</v>
      </c>
      <c r="N1508" s="14">
        <f>B1507/B1508-1</f>
        <v>-1.0847107438016534E-2</v>
      </c>
      <c r="O1508" s="14" t="e">
        <f>C1507/C1508-1</f>
        <v>#DIV/0!</v>
      </c>
      <c r="P1508" s="14" t="e">
        <f>D1507/D1508-1</f>
        <v>#DIV/0!</v>
      </c>
    </row>
    <row r="1509" spans="1:16">
      <c r="A1509" s="83" t="s">
        <v>207</v>
      </c>
      <c r="B1509">
        <v>1980</v>
      </c>
      <c r="H1509">
        <v>4.07</v>
      </c>
      <c r="I1509">
        <v>5.5</v>
      </c>
      <c r="J1509">
        <v>496</v>
      </c>
      <c r="K1509">
        <v>382.8</v>
      </c>
      <c r="L1509">
        <v>8.77</v>
      </c>
      <c r="N1509" s="14">
        <f>B1508/B1509-1</f>
        <v>-2.2222222222222254E-2</v>
      </c>
      <c r="O1509" s="14" t="e">
        <f>C1508/C1509-1</f>
        <v>#DIV/0!</v>
      </c>
      <c r="P1509" s="14" t="e">
        <f>D1508/D1509-1</f>
        <v>#DIV/0!</v>
      </c>
    </row>
    <row r="1510" spans="1:16">
      <c r="A1510" s="83" t="s">
        <v>206</v>
      </c>
      <c r="B1510">
        <v>2009</v>
      </c>
      <c r="H1510">
        <v>4.03</v>
      </c>
      <c r="I1510">
        <v>5.45</v>
      </c>
      <c r="J1510">
        <v>488</v>
      </c>
      <c r="K1510">
        <v>383.5</v>
      </c>
      <c r="L1510">
        <v>8.92</v>
      </c>
      <c r="N1510" s="14">
        <f>B1509/B1510-1</f>
        <v>-1.4435042309606794E-2</v>
      </c>
      <c r="O1510" s="14" t="e">
        <f>C1509/C1510-1</f>
        <v>#DIV/0!</v>
      </c>
      <c r="P1510" s="14" t="e">
        <f>D1509/D1510-1</f>
        <v>#DIV/0!</v>
      </c>
    </row>
    <row r="1511" spans="1:16">
      <c r="A1511" s="83" t="s">
        <v>205</v>
      </c>
      <c r="B1511">
        <v>2094</v>
      </c>
      <c r="H1511">
        <v>3.99</v>
      </c>
      <c r="I1511">
        <v>5.45</v>
      </c>
      <c r="J1511">
        <v>486</v>
      </c>
      <c r="K1511">
        <v>376.4</v>
      </c>
      <c r="L1511">
        <v>8.98</v>
      </c>
      <c r="N1511" s="14">
        <f>B1510/B1511-1</f>
        <v>-4.0592168099331416E-2</v>
      </c>
      <c r="O1511" s="14" t="e">
        <f>C1510/C1511-1</f>
        <v>#DIV/0!</v>
      </c>
      <c r="P1511" s="14" t="e">
        <f>D1510/D1511-1</f>
        <v>#DIV/0!</v>
      </c>
    </row>
    <row r="1512" spans="1:16">
      <c r="A1512" s="83" t="s">
        <v>204</v>
      </c>
      <c r="B1512">
        <v>2118</v>
      </c>
      <c r="H1512">
        <v>4.01</v>
      </c>
      <c r="I1512">
        <v>5.38</v>
      </c>
      <c r="J1512">
        <v>487</v>
      </c>
      <c r="K1512">
        <v>379.6</v>
      </c>
      <c r="L1512">
        <v>9.1199999999999992</v>
      </c>
      <c r="N1512" s="14">
        <f>B1511/B1512-1</f>
        <v>-1.1331444759206777E-2</v>
      </c>
      <c r="O1512" s="14" t="e">
        <f>C1511/C1512-1</f>
        <v>#DIV/0!</v>
      </c>
      <c r="P1512" s="14" t="e">
        <f>D1511/D1512-1</f>
        <v>#DIV/0!</v>
      </c>
    </row>
    <row r="1513" spans="1:16">
      <c r="A1513" s="83" t="s">
        <v>203</v>
      </c>
      <c r="B1513">
        <v>2119</v>
      </c>
      <c r="H1513">
        <v>3.98</v>
      </c>
      <c r="I1513">
        <v>5.37</v>
      </c>
      <c r="J1513">
        <v>485</v>
      </c>
      <c r="K1513">
        <v>376.6</v>
      </c>
      <c r="L1513">
        <v>9.19</v>
      </c>
      <c r="N1513" s="14">
        <f>B1512/B1513-1</f>
        <v>-4.7192071731949614E-4</v>
      </c>
      <c r="O1513" s="14" t="e">
        <f>C1512/C1513-1</f>
        <v>#DIV/0!</v>
      </c>
      <c r="P1513" s="14" t="e">
        <f>D1512/D1513-1</f>
        <v>#DIV/0!</v>
      </c>
    </row>
    <row r="1514" spans="1:16">
      <c r="A1514" s="83" t="s">
        <v>202</v>
      </c>
      <c r="B1514">
        <v>2128</v>
      </c>
      <c r="H1514">
        <v>3.94</v>
      </c>
      <c r="I1514">
        <v>5.38</v>
      </c>
      <c r="J1514">
        <v>480</v>
      </c>
      <c r="K1514">
        <v>376.4</v>
      </c>
      <c r="L1514">
        <v>9.48</v>
      </c>
      <c r="N1514" s="14">
        <f>B1513/B1514-1</f>
        <v>-4.2293233082706383E-3</v>
      </c>
      <c r="O1514" s="14" t="e">
        <f>C1513/C1514-1</f>
        <v>#DIV/0!</v>
      </c>
      <c r="P1514" s="14" t="e">
        <f>D1513/D1514-1</f>
        <v>#DIV/0!</v>
      </c>
    </row>
    <row r="1515" spans="1:16">
      <c r="A1515" s="83" t="s">
        <v>201</v>
      </c>
      <c r="B1515">
        <v>2078</v>
      </c>
      <c r="H1515">
        <v>3.93</v>
      </c>
      <c r="I1515">
        <v>5.2</v>
      </c>
      <c r="J1515">
        <v>479</v>
      </c>
      <c r="K1515">
        <v>376.4</v>
      </c>
      <c r="L1515">
        <v>9.4</v>
      </c>
      <c r="N1515" s="14">
        <f>B1514/B1515-1</f>
        <v>2.4061597690086645E-2</v>
      </c>
      <c r="O1515" s="14" t="e">
        <f>C1514/C1515-1</f>
        <v>#DIV/0!</v>
      </c>
      <c r="P1515" s="14" t="e">
        <f>D1514/D1515-1</f>
        <v>#DIV/0!</v>
      </c>
    </row>
    <row r="1516" spans="1:16">
      <c r="A1516" s="83" t="s">
        <v>200</v>
      </c>
      <c r="B1516">
        <v>2030</v>
      </c>
      <c r="H1516">
        <v>3.88</v>
      </c>
      <c r="I1516">
        <v>5.17</v>
      </c>
      <c r="J1516">
        <v>469</v>
      </c>
      <c r="K1516">
        <v>380</v>
      </c>
      <c r="L1516">
        <v>9.49</v>
      </c>
      <c r="N1516" s="14">
        <f>B1515/B1516-1</f>
        <v>2.3645320197044351E-2</v>
      </c>
      <c r="O1516" s="14" t="e">
        <f>C1515/C1516-1</f>
        <v>#DIV/0!</v>
      </c>
      <c r="P1516" s="14" t="e">
        <f>D1515/D1516-1</f>
        <v>#DIV/0!</v>
      </c>
    </row>
    <row r="1517" spans="1:16">
      <c r="A1517" s="83" t="s">
        <v>199</v>
      </c>
      <c r="B1517">
        <v>2051</v>
      </c>
      <c r="H1517">
        <v>3.85</v>
      </c>
      <c r="I1517">
        <v>5.19</v>
      </c>
      <c r="J1517">
        <v>467</v>
      </c>
      <c r="K1517">
        <v>383</v>
      </c>
      <c r="L1517">
        <v>9.5299999999999994</v>
      </c>
      <c r="N1517" s="14">
        <f>B1516/B1517-1</f>
        <v>-1.0238907849829393E-2</v>
      </c>
      <c r="O1517" s="14" t="e">
        <f>C1516/C1517-1</f>
        <v>#DIV/0!</v>
      </c>
      <c r="P1517" s="14" t="e">
        <f>D1516/D1517-1</f>
        <v>#DIV/0!</v>
      </c>
    </row>
    <row r="1518" spans="1:16">
      <c r="A1518" s="83" t="s">
        <v>198</v>
      </c>
      <c r="B1518">
        <v>2065</v>
      </c>
      <c r="H1518">
        <v>3.89</v>
      </c>
      <c r="I1518">
        <v>5.19</v>
      </c>
      <c r="J1518">
        <v>462</v>
      </c>
      <c r="K1518">
        <v>379.8</v>
      </c>
      <c r="L1518">
        <v>9.56</v>
      </c>
      <c r="N1518" s="14">
        <f>B1517/B1518-1</f>
        <v>-6.7796610169491567E-3</v>
      </c>
      <c r="O1518" s="14" t="e">
        <f>C1517/C1518-1</f>
        <v>#DIV/0!</v>
      </c>
      <c r="P1518" s="14" t="e">
        <f>D1517/D1518-1</f>
        <v>#DIV/0!</v>
      </c>
    </row>
    <row r="1519" spans="1:16">
      <c r="A1519" s="83" t="s">
        <v>197</v>
      </c>
      <c r="B1519">
        <v>2058</v>
      </c>
      <c r="H1519">
        <v>3.86</v>
      </c>
      <c r="I1519">
        <v>5.0999999999999996</v>
      </c>
      <c r="J1519">
        <v>460</v>
      </c>
      <c r="K1519">
        <v>375.9</v>
      </c>
      <c r="L1519">
        <v>9.59</v>
      </c>
      <c r="N1519" s="14">
        <f>B1518/B1519-1</f>
        <v>3.4013605442175798E-3</v>
      </c>
      <c r="O1519" s="14" t="e">
        <f>C1518/C1519-1</f>
        <v>#DIV/0!</v>
      </c>
      <c r="P1519" s="14" t="e">
        <f>D1518/D1519-1</f>
        <v>#DIV/0!</v>
      </c>
    </row>
    <row r="1520" spans="1:16">
      <c r="A1520" s="83" t="s">
        <v>196</v>
      </c>
      <c r="B1520">
        <v>2096</v>
      </c>
      <c r="H1520">
        <v>3.85</v>
      </c>
      <c r="I1520">
        <v>5.12</v>
      </c>
      <c r="J1520">
        <v>461</v>
      </c>
      <c r="K1520">
        <v>382.5</v>
      </c>
      <c r="L1520">
        <v>9.74</v>
      </c>
      <c r="N1520" s="14">
        <f>B1519/B1520-1</f>
        <v>-1.8129770992366456E-2</v>
      </c>
      <c r="O1520" s="14" t="e">
        <f>C1519/C1520-1</f>
        <v>#DIV/0!</v>
      </c>
      <c r="P1520" s="14" t="e">
        <f>D1519/D1520-1</f>
        <v>#DIV/0!</v>
      </c>
    </row>
    <row r="1521" spans="1:16">
      <c r="A1521" s="83" t="s">
        <v>195</v>
      </c>
      <c r="B1521">
        <v>2093</v>
      </c>
      <c r="H1521">
        <v>3.83</v>
      </c>
      <c r="I1521">
        <v>5.05</v>
      </c>
      <c r="J1521">
        <v>459</v>
      </c>
      <c r="K1521">
        <v>381.5</v>
      </c>
      <c r="L1521">
        <v>9.8800000000000008</v>
      </c>
      <c r="N1521" s="14">
        <f>B1520/B1521-1</f>
        <v>1.4333492594362784E-3</v>
      </c>
      <c r="O1521" s="14" t="e">
        <f>C1520/C1521-1</f>
        <v>#DIV/0!</v>
      </c>
      <c r="P1521" s="14" t="e">
        <f>D1520/D1521-1</f>
        <v>#DIV/0!</v>
      </c>
    </row>
    <row r="1522" spans="1:16">
      <c r="A1522" s="83" t="s">
        <v>194</v>
      </c>
      <c r="B1522">
        <v>2069</v>
      </c>
      <c r="H1522">
        <v>3.81</v>
      </c>
      <c r="I1522">
        <v>4.96</v>
      </c>
      <c r="J1522">
        <v>455</v>
      </c>
      <c r="K1522">
        <v>379.7</v>
      </c>
      <c r="L1522">
        <v>9.81</v>
      </c>
      <c r="N1522" s="14">
        <f>B1521/B1522-1</f>
        <v>1.1599806669888801E-2</v>
      </c>
      <c r="O1522" s="14" t="e">
        <f>C1521/C1522-1</f>
        <v>#DIV/0!</v>
      </c>
      <c r="P1522" s="14" t="e">
        <f>D1521/D1522-1</f>
        <v>#DIV/0!</v>
      </c>
    </row>
    <row r="1523" spans="1:16">
      <c r="A1523" s="83" t="s">
        <v>193</v>
      </c>
      <c r="B1523">
        <v>2024</v>
      </c>
      <c r="H1523">
        <v>3.69</v>
      </c>
      <c r="I1523">
        <v>4.8899999999999997</v>
      </c>
      <c r="J1523">
        <v>445</v>
      </c>
      <c r="K1523">
        <v>376.1</v>
      </c>
      <c r="L1523">
        <v>9.77</v>
      </c>
      <c r="N1523" s="14">
        <f>B1522/B1523-1</f>
        <v>2.2233201581027595E-2</v>
      </c>
      <c r="O1523" s="14" t="e">
        <f>C1522/C1523-1</f>
        <v>#DIV/0!</v>
      </c>
      <c r="P1523" s="14" t="e">
        <f>D1522/D1523-1</f>
        <v>#DIV/0!</v>
      </c>
    </row>
    <row r="1524" spans="1:16">
      <c r="A1524" s="83" t="s">
        <v>192</v>
      </c>
      <c r="B1524">
        <v>2042</v>
      </c>
      <c r="H1524">
        <v>3.75</v>
      </c>
      <c r="I1524">
        <v>5.03</v>
      </c>
      <c r="J1524">
        <v>449</v>
      </c>
      <c r="K1524">
        <v>384.7</v>
      </c>
      <c r="L1524">
        <v>9.93</v>
      </c>
      <c r="N1524" s="14">
        <f>B1523/B1524-1</f>
        <v>-8.8148873653280946E-3</v>
      </c>
      <c r="O1524" s="14" t="e">
        <f>C1523/C1524-1</f>
        <v>#DIV/0!</v>
      </c>
      <c r="P1524" s="14" t="e">
        <f>D1523/D1524-1</f>
        <v>#DIV/0!</v>
      </c>
    </row>
    <row r="1525" spans="1:16">
      <c r="A1525" s="83" t="s">
        <v>191</v>
      </c>
      <c r="B1525">
        <v>2056</v>
      </c>
      <c r="H1525">
        <v>3.71</v>
      </c>
      <c r="I1525">
        <v>5.05</v>
      </c>
      <c r="J1525">
        <v>450</v>
      </c>
      <c r="K1525">
        <v>384.7</v>
      </c>
      <c r="L1525">
        <v>9.8000000000000007</v>
      </c>
      <c r="N1525" s="14">
        <f>B1524/B1525-1</f>
        <v>-6.809338521400754E-3</v>
      </c>
      <c r="O1525" s="14" t="e">
        <f>C1524/C1525-1</f>
        <v>#DIV/0!</v>
      </c>
      <c r="P1525" s="14" t="e">
        <f>D1524/D1525-1</f>
        <v>#DIV/0!</v>
      </c>
    </row>
    <row r="1526" spans="1:16">
      <c r="A1526" s="83" t="s">
        <v>190</v>
      </c>
      <c r="B1526">
        <v>2088</v>
      </c>
      <c r="H1526">
        <v>3.79</v>
      </c>
      <c r="I1526">
        <v>5.21</v>
      </c>
      <c r="J1526">
        <v>464</v>
      </c>
      <c r="K1526">
        <v>385.3</v>
      </c>
      <c r="L1526">
        <v>9.76</v>
      </c>
      <c r="N1526" s="14">
        <f>B1525/B1526-1</f>
        <v>-1.5325670498084309E-2</v>
      </c>
      <c r="O1526" s="14" t="e">
        <f>C1525/C1526-1</f>
        <v>#DIV/0!</v>
      </c>
      <c r="P1526" s="14" t="e">
        <f>D1525/D1526-1</f>
        <v>#DIV/0!</v>
      </c>
    </row>
    <row r="1527" spans="1:16">
      <c r="A1527" s="83" t="s">
        <v>189</v>
      </c>
      <c r="B1527">
        <v>2074</v>
      </c>
      <c r="H1527">
        <v>3.8</v>
      </c>
      <c r="I1527">
        <v>5.2</v>
      </c>
      <c r="J1527">
        <v>464</v>
      </c>
      <c r="K1527">
        <v>385.3</v>
      </c>
      <c r="L1527">
        <v>9.6300000000000008</v>
      </c>
      <c r="N1527" s="14">
        <f>B1526/B1527-1</f>
        <v>6.7502410800386325E-3</v>
      </c>
      <c r="O1527" s="14" t="e">
        <f>C1526/C1527-1</f>
        <v>#DIV/0!</v>
      </c>
      <c r="P1527" s="14" t="e">
        <f>D1526/D1527-1</f>
        <v>#DIV/0!</v>
      </c>
    </row>
    <row r="1528" spans="1:16">
      <c r="A1528" s="83" t="s">
        <v>188</v>
      </c>
      <c r="B1528">
        <v>2071</v>
      </c>
      <c r="H1528">
        <v>3.86</v>
      </c>
      <c r="I1528">
        <v>5.21</v>
      </c>
      <c r="J1528">
        <v>462</v>
      </c>
      <c r="K1528">
        <v>383.9</v>
      </c>
      <c r="L1528">
        <v>9.59</v>
      </c>
      <c r="N1528" s="14">
        <f>B1527/B1528-1</f>
        <v>1.4485755673587786E-3</v>
      </c>
      <c r="O1528" s="14" t="e">
        <f>C1527/C1528-1</f>
        <v>#DIV/0!</v>
      </c>
      <c r="P1528" s="14" t="e">
        <f>D1527/D1528-1</f>
        <v>#DIV/0!</v>
      </c>
    </row>
    <row r="1529" spans="1:16">
      <c r="A1529" s="83" t="s">
        <v>187</v>
      </c>
      <c r="B1529">
        <v>2065</v>
      </c>
      <c r="H1529">
        <v>3.93</v>
      </c>
      <c r="I1529">
        <v>5.28</v>
      </c>
      <c r="J1529">
        <v>474</v>
      </c>
      <c r="K1529">
        <v>388.4</v>
      </c>
      <c r="L1529">
        <v>9.51</v>
      </c>
      <c r="N1529" s="14">
        <f>B1528/B1529-1</f>
        <v>2.9055690072639084E-3</v>
      </c>
      <c r="O1529" s="14" t="e">
        <f>C1528/C1529-1</f>
        <v>#DIV/0!</v>
      </c>
      <c r="P1529" s="14" t="e">
        <f>D1528/D1529-1</f>
        <v>#DIV/0!</v>
      </c>
    </row>
    <row r="1530" spans="1:16">
      <c r="A1530" s="83" t="s">
        <v>186</v>
      </c>
      <c r="B1530">
        <v>2020</v>
      </c>
      <c r="H1530">
        <v>3.89</v>
      </c>
      <c r="I1530">
        <v>5.22</v>
      </c>
      <c r="J1530">
        <v>465</v>
      </c>
      <c r="K1530">
        <v>391.6</v>
      </c>
      <c r="L1530">
        <v>9.59</v>
      </c>
      <c r="N1530" s="14">
        <f>B1529/B1530-1</f>
        <v>2.2277227722772297E-2</v>
      </c>
      <c r="O1530" s="14" t="e">
        <f>C1529/C1530-1</f>
        <v>#DIV/0!</v>
      </c>
      <c r="P1530" s="14" t="e">
        <f>D1529/D1530-1</f>
        <v>#DIV/0!</v>
      </c>
    </row>
    <row r="1531" spans="1:16">
      <c r="A1531" s="83" t="s">
        <v>185</v>
      </c>
      <c r="B1531">
        <v>2108</v>
      </c>
      <c r="H1531">
        <v>3.91</v>
      </c>
      <c r="I1531">
        <v>5.22</v>
      </c>
      <c r="J1531">
        <v>469</v>
      </c>
      <c r="K1531">
        <v>387.1</v>
      </c>
      <c r="L1531">
        <v>9.67</v>
      </c>
      <c r="N1531" s="14">
        <f>B1530/B1531-1</f>
        <v>-4.1745730550284632E-2</v>
      </c>
      <c r="O1531" s="14" t="e">
        <f>C1530/C1531-1</f>
        <v>#DIV/0!</v>
      </c>
      <c r="P1531" s="14" t="e">
        <f>D1530/D1531-1</f>
        <v>#DIV/0!</v>
      </c>
    </row>
    <row r="1532" spans="1:16">
      <c r="A1532" s="83" t="s">
        <v>184</v>
      </c>
      <c r="B1532">
        <v>1978</v>
      </c>
      <c r="H1532">
        <v>3.8</v>
      </c>
      <c r="I1532">
        <v>5.12</v>
      </c>
      <c r="J1532">
        <v>455</v>
      </c>
      <c r="K1532">
        <v>392.9</v>
      </c>
      <c r="L1532">
        <v>9.9499999999999993</v>
      </c>
      <c r="N1532" s="14">
        <f>B1531/B1532-1</f>
        <v>6.5722952477249796E-2</v>
      </c>
      <c r="O1532" s="14" t="e">
        <f>C1531/C1532-1</f>
        <v>#DIV/0!</v>
      </c>
      <c r="P1532" s="14" t="e">
        <f>D1531/D1532-1</f>
        <v>#DIV/0!</v>
      </c>
    </row>
    <row r="1533" spans="1:16">
      <c r="A1533" s="83" t="s">
        <v>183</v>
      </c>
      <c r="B1533">
        <v>2002</v>
      </c>
      <c r="H1533">
        <v>3.84</v>
      </c>
      <c r="I1533">
        <v>5.2</v>
      </c>
      <c r="J1533">
        <v>461</v>
      </c>
      <c r="K1533">
        <v>395.4</v>
      </c>
      <c r="L1533">
        <v>10.01</v>
      </c>
      <c r="N1533" s="14">
        <f>B1532/B1533-1</f>
        <v>-1.1988011988012026E-2</v>
      </c>
      <c r="O1533" s="14" t="e">
        <f>C1532/C1533-1</f>
        <v>#DIV/0!</v>
      </c>
      <c r="P1533" s="14" t="e">
        <f>D1532/D1533-1</f>
        <v>#DIV/0!</v>
      </c>
    </row>
    <row r="1534" spans="1:16">
      <c r="A1534" s="83" t="s">
        <v>182</v>
      </c>
      <c r="B1534">
        <v>2097</v>
      </c>
      <c r="H1534">
        <v>3.83</v>
      </c>
      <c r="I1534">
        <v>5.15</v>
      </c>
      <c r="J1534">
        <v>460</v>
      </c>
      <c r="K1534">
        <v>396.5</v>
      </c>
      <c r="L1534">
        <v>10.039999999999999</v>
      </c>
      <c r="N1534" s="14">
        <f>B1533/B1534-1</f>
        <v>-4.5302813543156906E-2</v>
      </c>
      <c r="O1534" s="14" t="e">
        <f>C1533/C1534-1</f>
        <v>#DIV/0!</v>
      </c>
      <c r="P1534" s="14" t="e">
        <f>D1533/D1534-1</f>
        <v>#DIV/0!</v>
      </c>
    </row>
    <row r="1535" spans="1:16">
      <c r="A1535" s="83" t="s">
        <v>181</v>
      </c>
      <c r="B1535">
        <v>2097</v>
      </c>
      <c r="H1535">
        <v>3.94</v>
      </c>
      <c r="I1535">
        <v>5.3</v>
      </c>
      <c r="J1535">
        <v>471</v>
      </c>
      <c r="K1535">
        <v>388.3</v>
      </c>
      <c r="L1535">
        <v>9.83</v>
      </c>
      <c r="N1535" s="14">
        <f>B1534/B1535-1</f>
        <v>0</v>
      </c>
      <c r="O1535" s="14" t="e">
        <f>C1534/C1535-1</f>
        <v>#DIV/0!</v>
      </c>
      <c r="P1535" s="14" t="e">
        <f>D1534/D1535-1</f>
        <v>#DIV/0!</v>
      </c>
    </row>
    <row r="1536" spans="1:16">
      <c r="A1536" s="83" t="s">
        <v>180</v>
      </c>
      <c r="B1536">
        <v>2155</v>
      </c>
      <c r="H1536">
        <v>3.87</v>
      </c>
      <c r="I1536">
        <v>5.2</v>
      </c>
      <c r="J1536">
        <v>468</v>
      </c>
      <c r="K1536">
        <v>389.5</v>
      </c>
      <c r="L1536">
        <v>9.92</v>
      </c>
      <c r="N1536" s="14">
        <f>B1535/B1536-1</f>
        <v>-2.691415313225054E-2</v>
      </c>
      <c r="O1536" s="14" t="e">
        <f>C1535/C1536-1</f>
        <v>#DIV/0!</v>
      </c>
      <c r="P1536" s="14" t="e">
        <f>D1535/D1536-1</f>
        <v>#DIV/0!</v>
      </c>
    </row>
    <row r="1537" spans="1:16">
      <c r="A1537" s="83" t="s">
        <v>179</v>
      </c>
      <c r="B1537">
        <v>2204</v>
      </c>
      <c r="H1537">
        <v>3.89</v>
      </c>
      <c r="I1537">
        <v>5.17</v>
      </c>
      <c r="J1537">
        <v>471</v>
      </c>
      <c r="K1537">
        <v>387.1</v>
      </c>
      <c r="L1537">
        <v>10.050000000000001</v>
      </c>
      <c r="N1537" s="14">
        <f>B1536/B1537-1</f>
        <v>-2.2232304900181465E-2</v>
      </c>
      <c r="O1537" s="14" t="e">
        <f>C1536/C1537-1</f>
        <v>#DIV/0!</v>
      </c>
      <c r="P1537" s="14" t="e">
        <f>D1536/D1537-1</f>
        <v>#DIV/0!</v>
      </c>
    </row>
    <row r="1538" spans="1:16">
      <c r="A1538" s="83" t="s">
        <v>178</v>
      </c>
      <c r="B1538">
        <v>2188</v>
      </c>
      <c r="H1538">
        <v>3.88</v>
      </c>
      <c r="I1538">
        <v>5.19</v>
      </c>
      <c r="J1538">
        <v>474</v>
      </c>
      <c r="K1538">
        <v>383.3</v>
      </c>
      <c r="L1538">
        <v>9.6999999999999993</v>
      </c>
      <c r="N1538" s="14">
        <f>B1537/B1538-1</f>
        <v>7.3126142595978383E-3</v>
      </c>
      <c r="O1538" s="14" t="e">
        <f>C1537/C1538-1</f>
        <v>#DIV/0!</v>
      </c>
      <c r="P1538" s="14" t="e">
        <f>D1537/D1538-1</f>
        <v>#DIV/0!</v>
      </c>
    </row>
    <row r="1539" spans="1:16">
      <c r="A1539" s="83" t="s">
        <v>177</v>
      </c>
      <c r="B1539">
        <v>2142</v>
      </c>
      <c r="H1539">
        <v>3.76</v>
      </c>
      <c r="I1539">
        <v>5.0599999999999996</v>
      </c>
      <c r="J1539">
        <v>464</v>
      </c>
      <c r="K1539">
        <v>381.1</v>
      </c>
      <c r="L1539">
        <v>9.59</v>
      </c>
      <c r="N1539" s="14">
        <f>B1538/B1539-1</f>
        <v>2.147525676937434E-2</v>
      </c>
      <c r="O1539" s="14" t="e">
        <f>C1538/C1539-1</f>
        <v>#DIV/0!</v>
      </c>
      <c r="P1539" s="14" t="e">
        <f>D1538/D1539-1</f>
        <v>#DIV/0!</v>
      </c>
    </row>
    <row r="1540" spans="1:16">
      <c r="A1540" s="83" t="s">
        <v>176</v>
      </c>
      <c r="B1540">
        <v>2131</v>
      </c>
      <c r="H1540">
        <v>3.77</v>
      </c>
      <c r="I1540">
        <v>4.9800000000000004</v>
      </c>
      <c r="J1540">
        <v>462</v>
      </c>
      <c r="K1540">
        <v>377.7</v>
      </c>
      <c r="L1540">
        <v>9.6199999999999992</v>
      </c>
      <c r="N1540" s="14">
        <f>B1539/B1540-1</f>
        <v>5.1618958235570833E-3</v>
      </c>
      <c r="O1540" s="14" t="e">
        <f>C1539/C1540-1</f>
        <v>#DIV/0!</v>
      </c>
      <c r="P1540" s="14" t="e">
        <f>D1539/D1540-1</f>
        <v>#DIV/0!</v>
      </c>
    </row>
    <row r="1541" spans="1:16">
      <c r="A1541" s="83" t="s">
        <v>175</v>
      </c>
      <c r="B1541">
        <v>2189</v>
      </c>
      <c r="H1541">
        <v>3.76</v>
      </c>
      <c r="I1541">
        <v>4.8899999999999997</v>
      </c>
      <c r="J1541">
        <v>457</v>
      </c>
      <c r="K1541">
        <v>378.6</v>
      </c>
      <c r="L1541">
        <v>9.83</v>
      </c>
      <c r="N1541" s="14">
        <f>B1540/B1541-1</f>
        <v>-2.6496116948378279E-2</v>
      </c>
      <c r="O1541" s="14" t="e">
        <f>C1540/C1541-1</f>
        <v>#DIV/0!</v>
      </c>
      <c r="P1541" s="14" t="e">
        <f>D1540/D1541-1</f>
        <v>#DIV/0!</v>
      </c>
    </row>
    <row r="1542" spans="1:16">
      <c r="A1542" s="83" t="s">
        <v>174</v>
      </c>
      <c r="B1542">
        <v>2152</v>
      </c>
      <c r="H1542">
        <v>3.75</v>
      </c>
      <c r="I1542">
        <v>4.92</v>
      </c>
      <c r="J1542">
        <v>454</v>
      </c>
      <c r="K1542">
        <v>384.1</v>
      </c>
      <c r="L1542">
        <v>10.039999999999999</v>
      </c>
      <c r="N1542" s="14">
        <f>B1541/B1542-1</f>
        <v>1.719330855018586E-2</v>
      </c>
      <c r="O1542" s="14" t="e">
        <f>C1541/C1542-1</f>
        <v>#DIV/0!</v>
      </c>
      <c r="P1542" s="14" t="e">
        <f>D1541/D1542-1</f>
        <v>#DIV/0!</v>
      </c>
    </row>
    <row r="1543" spans="1:16">
      <c r="A1543" s="83" t="s">
        <v>173</v>
      </c>
      <c r="B1543">
        <v>2150</v>
      </c>
      <c r="H1543">
        <v>3.73</v>
      </c>
      <c r="I1543">
        <v>4.88</v>
      </c>
      <c r="J1543">
        <v>453</v>
      </c>
      <c r="K1543">
        <v>384.1</v>
      </c>
      <c r="L1543">
        <v>10.039999999999999</v>
      </c>
      <c r="N1543" s="14">
        <f>B1542/B1543-1</f>
        <v>9.3023255813950989E-4</v>
      </c>
      <c r="O1543" s="14" t="e">
        <f>C1542/C1543-1</f>
        <v>#DIV/0!</v>
      </c>
      <c r="P1543" s="14" t="e">
        <f>D1542/D1543-1</f>
        <v>#DIV/0!</v>
      </c>
    </row>
    <row r="1544" spans="1:16">
      <c r="A1544" s="83" t="s">
        <v>172</v>
      </c>
      <c r="B1544">
        <v>2104</v>
      </c>
      <c r="H1544">
        <v>3.73</v>
      </c>
      <c r="I1544">
        <v>4.91</v>
      </c>
      <c r="J1544">
        <v>454</v>
      </c>
      <c r="K1544">
        <v>384.9</v>
      </c>
      <c r="L1544">
        <v>9.68</v>
      </c>
      <c r="N1544" s="14">
        <f>B1543/B1544-1</f>
        <v>2.1863117870722482E-2</v>
      </c>
      <c r="O1544" s="14" t="e">
        <f>C1543/C1544-1</f>
        <v>#DIV/0!</v>
      </c>
      <c r="P1544" s="14" t="e">
        <f>D1543/D1544-1</f>
        <v>#DIV/0!</v>
      </c>
    </row>
    <row r="1545" spans="1:16">
      <c r="A1545" s="83" t="s">
        <v>171</v>
      </c>
      <c r="B1545">
        <v>2048</v>
      </c>
      <c r="H1545">
        <v>3.71</v>
      </c>
      <c r="I1545">
        <v>4.8099999999999996</v>
      </c>
      <c r="J1545">
        <v>450</v>
      </c>
      <c r="K1545">
        <v>383.4</v>
      </c>
      <c r="L1545">
        <v>9.89</v>
      </c>
      <c r="N1545" s="14">
        <f>B1544/B1545-1</f>
        <v>2.734375E-2</v>
      </c>
      <c r="O1545" s="14" t="e">
        <f>C1544/C1545-1</f>
        <v>#DIV/0!</v>
      </c>
      <c r="P1545" s="14" t="e">
        <f>D1544/D1545-1</f>
        <v>#DIV/0!</v>
      </c>
    </row>
    <row r="1546" spans="1:16">
      <c r="A1546" s="83" t="s">
        <v>170</v>
      </c>
      <c r="B1546">
        <v>2040</v>
      </c>
      <c r="H1546">
        <v>3.64</v>
      </c>
      <c r="I1546">
        <v>4.8</v>
      </c>
      <c r="J1546">
        <v>446</v>
      </c>
      <c r="K1546">
        <v>386.8</v>
      </c>
      <c r="L1546">
        <v>10.11</v>
      </c>
      <c r="N1546" s="14">
        <f>B1545/B1546-1</f>
        <v>3.9215686274509665E-3</v>
      </c>
      <c r="O1546" s="14" t="e">
        <f>C1545/C1546-1</f>
        <v>#DIV/0!</v>
      </c>
      <c r="P1546" s="14" t="e">
        <f>D1545/D1546-1</f>
        <v>#DIV/0!</v>
      </c>
    </row>
    <row r="1547" spans="1:16">
      <c r="A1547" s="83" t="s">
        <v>169</v>
      </c>
      <c r="B1547">
        <v>2037</v>
      </c>
      <c r="H1547">
        <v>3.78</v>
      </c>
      <c r="I1547">
        <v>4.71</v>
      </c>
      <c r="J1547">
        <v>443</v>
      </c>
      <c r="K1547">
        <v>386.4</v>
      </c>
      <c r="L1547">
        <v>10.1</v>
      </c>
      <c r="N1547" s="14">
        <f>B1546/B1547-1</f>
        <v>1.4727540500736325E-3</v>
      </c>
      <c r="O1547" s="14" t="e">
        <f>C1546/C1547-1</f>
        <v>#DIV/0!</v>
      </c>
      <c r="P1547" s="14" t="e">
        <f>D1546/D1547-1</f>
        <v>#DIV/0!</v>
      </c>
    </row>
    <row r="1548" spans="1:16">
      <c r="A1548" s="83" t="s">
        <v>168</v>
      </c>
      <c r="B1548">
        <v>2005</v>
      </c>
      <c r="H1548">
        <v>3.64</v>
      </c>
      <c r="I1548">
        <v>4.96</v>
      </c>
      <c r="J1548">
        <v>459</v>
      </c>
      <c r="K1548">
        <v>387.8</v>
      </c>
      <c r="L1548">
        <v>10.39</v>
      </c>
      <c r="N1548" s="14">
        <f>B1547/B1548-1</f>
        <v>1.5960099750623513E-2</v>
      </c>
      <c r="O1548" s="14" t="e">
        <f>C1547/C1548-1</f>
        <v>#DIV/0!</v>
      </c>
      <c r="P1548" s="14" t="e">
        <f>D1547/D1548-1</f>
        <v>#DIV/0!</v>
      </c>
    </row>
    <row r="1549" spans="1:16">
      <c r="A1549" s="83" t="s">
        <v>167</v>
      </c>
      <c r="B1549">
        <v>2051</v>
      </c>
      <c r="H1549">
        <v>3.78</v>
      </c>
      <c r="I1549">
        <v>5</v>
      </c>
      <c r="J1549">
        <v>459</v>
      </c>
      <c r="K1549">
        <v>382.5</v>
      </c>
      <c r="L1549">
        <v>10.44</v>
      </c>
      <c r="N1549" s="14">
        <f>B1548/B1549-1</f>
        <v>-2.2428083861530945E-2</v>
      </c>
      <c r="O1549" s="14" t="e">
        <f>C1548/C1549-1</f>
        <v>#DIV/0!</v>
      </c>
      <c r="P1549" s="14" t="e">
        <f>D1548/D1549-1</f>
        <v>#DIV/0!</v>
      </c>
    </row>
    <row r="1550" spans="1:16">
      <c r="A1550" s="83" t="s">
        <v>166</v>
      </c>
      <c r="B1550">
        <v>2148</v>
      </c>
      <c r="H1550">
        <v>3.76</v>
      </c>
      <c r="I1550">
        <v>5.0599999999999996</v>
      </c>
      <c r="J1550">
        <v>460</v>
      </c>
      <c r="K1550">
        <v>382.8</v>
      </c>
      <c r="L1550">
        <v>10.45</v>
      </c>
      <c r="N1550" s="14">
        <f>B1549/B1550-1</f>
        <v>-4.5158286778398504E-2</v>
      </c>
      <c r="O1550" s="14" t="e">
        <f>C1549/C1550-1</f>
        <v>#DIV/0!</v>
      </c>
      <c r="P1550" s="14" t="e">
        <f>D1549/D1550-1</f>
        <v>#DIV/0!</v>
      </c>
    </row>
    <row r="1551" spans="1:16">
      <c r="A1551" s="83" t="s">
        <v>165</v>
      </c>
      <c r="B1551">
        <v>2141</v>
      </c>
      <c r="H1551">
        <v>3.74</v>
      </c>
      <c r="I1551">
        <v>4.99</v>
      </c>
      <c r="J1551">
        <v>457</v>
      </c>
      <c r="K1551">
        <v>383.4</v>
      </c>
      <c r="L1551">
        <v>10.33</v>
      </c>
      <c r="N1551" s="14">
        <f>B1550/B1551-1</f>
        <v>3.2695002335356715E-3</v>
      </c>
      <c r="O1551" s="14" t="e">
        <f>C1550/C1551-1</f>
        <v>#DIV/0!</v>
      </c>
      <c r="P1551" s="14" t="e">
        <f>D1550/D1551-1</f>
        <v>#DIV/0!</v>
      </c>
    </row>
    <row r="1552" spans="1:16">
      <c r="A1552" s="83" t="s">
        <v>164</v>
      </c>
      <c r="B1552">
        <v>2249</v>
      </c>
      <c r="H1552">
        <v>3.77</v>
      </c>
      <c r="I1552">
        <v>4.95</v>
      </c>
      <c r="J1552">
        <v>454</v>
      </c>
      <c r="K1552">
        <v>381.6</v>
      </c>
      <c r="L1552">
        <v>10.35</v>
      </c>
      <c r="N1552" s="14">
        <f>B1551/B1552-1</f>
        <v>-4.8021342819030699E-2</v>
      </c>
      <c r="O1552" s="14" t="e">
        <f>C1551/C1552-1</f>
        <v>#DIV/0!</v>
      </c>
      <c r="P1552" s="14" t="e">
        <f>D1551/D1552-1</f>
        <v>#DIV/0!</v>
      </c>
    </row>
    <row r="1553" spans="1:16">
      <c r="A1553" s="83" t="s">
        <v>163</v>
      </c>
      <c r="B1553">
        <v>2258</v>
      </c>
      <c r="H1553">
        <v>3.66</v>
      </c>
      <c r="I1553">
        <v>4.88</v>
      </c>
      <c r="J1553">
        <v>444</v>
      </c>
      <c r="K1553">
        <v>381.5</v>
      </c>
      <c r="L1553">
        <v>10.48</v>
      </c>
      <c r="N1553" s="14">
        <f>B1552/B1553-1</f>
        <v>-3.9858281665190454E-3</v>
      </c>
      <c r="O1553" s="14" t="e">
        <f>C1552/C1553-1</f>
        <v>#DIV/0!</v>
      </c>
      <c r="P1553" s="14" t="e">
        <f>D1552/D1553-1</f>
        <v>#DIV/0!</v>
      </c>
    </row>
    <row r="1554" spans="1:16">
      <c r="A1554" s="83" t="s">
        <v>162</v>
      </c>
      <c r="B1554">
        <v>2237</v>
      </c>
      <c r="H1554">
        <v>3.67</v>
      </c>
      <c r="I1554">
        <v>4.99</v>
      </c>
      <c r="J1554">
        <v>448</v>
      </c>
      <c r="K1554">
        <v>372.8</v>
      </c>
      <c r="L1554">
        <v>10.18</v>
      </c>
      <c r="N1554" s="14">
        <f>B1553/B1554-1</f>
        <v>9.3875726419312411E-3</v>
      </c>
      <c r="O1554" s="14" t="e">
        <f>C1553/C1554-1</f>
        <v>#DIV/0!</v>
      </c>
      <c r="P1554" s="14" t="e">
        <f>D1553/D1554-1</f>
        <v>#DIV/0!</v>
      </c>
    </row>
    <row r="1555" spans="1:16">
      <c r="A1555" s="83" t="s">
        <v>161</v>
      </c>
      <c r="B1555">
        <v>2246</v>
      </c>
      <c r="H1555">
        <v>3.68</v>
      </c>
      <c r="I1555">
        <v>4.9800000000000004</v>
      </c>
      <c r="J1555">
        <v>451</v>
      </c>
      <c r="K1555">
        <v>376.5</v>
      </c>
      <c r="L1555">
        <v>10.34</v>
      </c>
      <c r="N1555" s="14">
        <f>B1554/B1555-1</f>
        <v>-4.0071237756010847E-3</v>
      </c>
      <c r="O1555" s="14" t="e">
        <f>C1554/C1555-1</f>
        <v>#DIV/0!</v>
      </c>
      <c r="P1555" s="14" t="e">
        <f>D1554/D1555-1</f>
        <v>#DIV/0!</v>
      </c>
    </row>
    <row r="1556" spans="1:16">
      <c r="A1556" s="83" t="s">
        <v>160</v>
      </c>
      <c r="B1556">
        <v>2214</v>
      </c>
      <c r="H1556">
        <v>3.65</v>
      </c>
      <c r="I1556">
        <v>4.92</v>
      </c>
      <c r="J1556">
        <v>448</v>
      </c>
      <c r="K1556">
        <v>372.5</v>
      </c>
      <c r="L1556">
        <v>10.35</v>
      </c>
      <c r="N1556" s="14">
        <f>B1555/B1556-1</f>
        <v>1.4453477868112019E-2</v>
      </c>
      <c r="O1556" s="14" t="e">
        <f>C1555/C1556-1</f>
        <v>#DIV/0!</v>
      </c>
      <c r="P1556" s="14" t="e">
        <f>D1555/D1556-1</f>
        <v>#DIV/0!</v>
      </c>
    </row>
    <row r="1557" spans="1:16">
      <c r="A1557" s="83" t="s">
        <v>159</v>
      </c>
      <c r="B1557">
        <v>2200</v>
      </c>
      <c r="H1557">
        <v>3.67</v>
      </c>
      <c r="I1557">
        <v>4.96</v>
      </c>
      <c r="J1557">
        <v>446</v>
      </c>
      <c r="K1557">
        <v>377.5</v>
      </c>
      <c r="L1557">
        <v>10.61</v>
      </c>
      <c r="N1557" s="14">
        <f>B1556/B1557-1</f>
        <v>6.3636363636363491E-3</v>
      </c>
      <c r="O1557" s="14" t="e">
        <f>C1556/C1557-1</f>
        <v>#DIV/0!</v>
      </c>
      <c r="P1557" s="14" t="e">
        <f>D1556/D1557-1</f>
        <v>#DIV/0!</v>
      </c>
    </row>
    <row r="1558" spans="1:16">
      <c r="A1558" s="83" t="s">
        <v>158</v>
      </c>
      <c r="B1558">
        <v>2203</v>
      </c>
      <c r="H1558">
        <v>3.68</v>
      </c>
      <c r="I1558">
        <v>5.0999999999999996</v>
      </c>
      <c r="J1558">
        <v>447</v>
      </c>
      <c r="K1558">
        <v>385.2</v>
      </c>
      <c r="L1558">
        <v>10.83</v>
      </c>
      <c r="N1558" s="14">
        <f>B1557/B1558-1</f>
        <v>-1.3617793917385379E-3</v>
      </c>
      <c r="O1558" s="14" t="e">
        <f>C1557/C1558-1</f>
        <v>#DIV/0!</v>
      </c>
      <c r="P1558" s="14" t="e">
        <f>D1557/D1558-1</f>
        <v>#DIV/0!</v>
      </c>
    </row>
    <row r="1559" spans="1:16">
      <c r="A1559" s="83" t="s">
        <v>157</v>
      </c>
      <c r="B1559">
        <v>2133</v>
      </c>
      <c r="H1559">
        <v>3.64</v>
      </c>
      <c r="I1559">
        <v>5.0599999999999996</v>
      </c>
      <c r="J1559">
        <v>439</v>
      </c>
      <c r="K1559">
        <v>390</v>
      </c>
      <c r="L1559">
        <v>10.71</v>
      </c>
      <c r="N1559" s="14">
        <f>B1558/B1559-1</f>
        <v>3.2817627754336609E-2</v>
      </c>
      <c r="O1559" s="14" t="e">
        <f>C1558/C1559-1</f>
        <v>#DIV/0!</v>
      </c>
      <c r="P1559" s="14" t="e">
        <f>D1558/D1559-1</f>
        <v>#DIV/0!</v>
      </c>
    </row>
    <row r="1560" spans="1:16">
      <c r="A1560" s="83" t="s">
        <v>156</v>
      </c>
      <c r="B1560">
        <v>2130</v>
      </c>
      <c r="H1560">
        <v>3.78</v>
      </c>
      <c r="I1560">
        <v>5.34</v>
      </c>
      <c r="J1560">
        <v>461</v>
      </c>
      <c r="K1560">
        <v>392.3</v>
      </c>
      <c r="L1560">
        <v>10.77</v>
      </c>
      <c r="N1560" s="14">
        <f>B1559/B1560-1</f>
        <v>1.4084507042253502E-3</v>
      </c>
      <c r="O1560" s="14" t="e">
        <f>C1559/C1560-1</f>
        <v>#DIV/0!</v>
      </c>
      <c r="P1560" s="14" t="e">
        <f>D1559/D1560-1</f>
        <v>#DIV/0!</v>
      </c>
    </row>
    <row r="1561" spans="1:16">
      <c r="A1561" s="83" t="s">
        <v>155</v>
      </c>
      <c r="B1561">
        <v>2156</v>
      </c>
      <c r="H1561">
        <v>3.9</v>
      </c>
      <c r="I1561">
        <v>5.47</v>
      </c>
      <c r="J1561">
        <v>471</v>
      </c>
      <c r="K1561">
        <v>386.3</v>
      </c>
      <c r="L1561">
        <v>10.74</v>
      </c>
      <c r="N1561" s="14">
        <f>B1560/B1561-1</f>
        <v>-1.2059369202226389E-2</v>
      </c>
      <c r="O1561" s="14" t="e">
        <f>C1560/C1561-1</f>
        <v>#DIV/0!</v>
      </c>
      <c r="P1561" s="14" t="e">
        <f>D1560/D1561-1</f>
        <v>#DIV/0!</v>
      </c>
    </row>
    <row r="1562" spans="1:16">
      <c r="A1562" s="83" t="s">
        <v>154</v>
      </c>
      <c r="B1562">
        <v>2103</v>
      </c>
      <c r="H1562">
        <v>3.83</v>
      </c>
      <c r="I1562">
        <v>5.37</v>
      </c>
      <c r="J1562">
        <v>466</v>
      </c>
      <c r="K1562">
        <v>386.7</v>
      </c>
      <c r="L1562">
        <v>10.68</v>
      </c>
      <c r="N1562" s="14">
        <f>B1561/B1562-1</f>
        <v>2.5202092249167807E-2</v>
      </c>
      <c r="O1562" s="14" t="e">
        <f>C1561/C1562-1</f>
        <v>#DIV/0!</v>
      </c>
      <c r="P1562" s="14" t="e">
        <f>D1561/D1562-1</f>
        <v>#DIV/0!</v>
      </c>
    </row>
    <row r="1563" spans="1:16">
      <c r="A1563" s="83" t="s">
        <v>153</v>
      </c>
      <c r="B1563">
        <v>2060</v>
      </c>
      <c r="H1563">
        <v>3.83</v>
      </c>
      <c r="I1563">
        <v>5.39</v>
      </c>
      <c r="J1563">
        <v>465</v>
      </c>
      <c r="K1563">
        <v>377.5</v>
      </c>
      <c r="L1563">
        <v>10.61</v>
      </c>
      <c r="N1563" s="14">
        <f>B1562/B1563-1</f>
        <v>2.0873786407767048E-2</v>
      </c>
      <c r="O1563" s="14" t="e">
        <f>C1562/C1563-1</f>
        <v>#DIV/0!</v>
      </c>
      <c r="P1563" s="14" t="e">
        <f>D1562/D1563-1</f>
        <v>#DIV/0!</v>
      </c>
    </row>
    <row r="1564" spans="1:16">
      <c r="A1564" s="83" t="s">
        <v>152</v>
      </c>
      <c r="B1564">
        <v>2075</v>
      </c>
      <c r="H1564">
        <v>3.84</v>
      </c>
      <c r="I1564">
        <v>5.34</v>
      </c>
      <c r="J1564">
        <v>466</v>
      </c>
      <c r="K1564">
        <v>377.9</v>
      </c>
      <c r="L1564">
        <v>10.69</v>
      </c>
      <c r="N1564" s="14">
        <f>B1563/B1564-1</f>
        <v>-7.2289156626506035E-3</v>
      </c>
      <c r="O1564" s="14" t="e">
        <f>C1563/C1564-1</f>
        <v>#DIV/0!</v>
      </c>
      <c r="P1564" s="14" t="e">
        <f>D1563/D1564-1</f>
        <v>#DIV/0!</v>
      </c>
    </row>
    <row r="1565" spans="1:16">
      <c r="A1565" s="83" t="s">
        <v>151</v>
      </c>
      <c r="B1565">
        <v>2152</v>
      </c>
      <c r="H1565">
        <v>3.89</v>
      </c>
      <c r="I1565">
        <v>5.37</v>
      </c>
      <c r="J1565">
        <v>468</v>
      </c>
      <c r="K1565">
        <v>383.7</v>
      </c>
      <c r="L1565">
        <v>10.85</v>
      </c>
      <c r="N1565" s="14">
        <f>B1564/B1565-1</f>
        <v>-3.5780669144981458E-2</v>
      </c>
      <c r="O1565" s="14" t="e">
        <f>C1564/C1565-1</f>
        <v>#DIV/0!</v>
      </c>
      <c r="P1565" s="14" t="e">
        <f>D1564/D1565-1</f>
        <v>#DIV/0!</v>
      </c>
    </row>
    <row r="1566" spans="1:16">
      <c r="A1566" s="83" t="s">
        <v>150</v>
      </c>
      <c r="B1566">
        <v>2091</v>
      </c>
      <c r="H1566">
        <v>3.89</v>
      </c>
      <c r="I1566">
        <v>5.32</v>
      </c>
      <c r="J1566">
        <v>470</v>
      </c>
      <c r="K1566">
        <v>382.4</v>
      </c>
      <c r="L1566">
        <v>11</v>
      </c>
      <c r="N1566" s="14">
        <f>B1565/B1566-1</f>
        <v>2.9172644667623038E-2</v>
      </c>
      <c r="O1566" s="14" t="e">
        <f>C1565/C1566-1</f>
        <v>#DIV/0!</v>
      </c>
      <c r="P1566" s="14" t="e">
        <f>D1565/D1566-1</f>
        <v>#DIV/0!</v>
      </c>
    </row>
    <row r="1567" spans="1:16">
      <c r="A1567" s="83" t="s">
        <v>149</v>
      </c>
      <c r="B1567">
        <v>2138</v>
      </c>
      <c r="H1567">
        <v>3.87</v>
      </c>
      <c r="I1567">
        <v>5.28</v>
      </c>
      <c r="J1567">
        <v>470</v>
      </c>
      <c r="K1567">
        <v>388</v>
      </c>
      <c r="L1567">
        <v>11.1</v>
      </c>
      <c r="N1567" s="14">
        <f>B1566/B1567-1</f>
        <v>-2.1983161833489251E-2</v>
      </c>
      <c r="O1567" s="14" t="e">
        <f>C1566/C1567-1</f>
        <v>#DIV/0!</v>
      </c>
      <c r="P1567" s="14" t="e">
        <f>D1566/D1567-1</f>
        <v>#DIV/0!</v>
      </c>
    </row>
    <row r="1568" spans="1:16">
      <c r="A1568" s="83" t="s">
        <v>148</v>
      </c>
      <c r="B1568">
        <v>2133</v>
      </c>
      <c r="H1568">
        <v>3.95</v>
      </c>
      <c r="I1568">
        <v>5.42</v>
      </c>
      <c r="J1568">
        <v>479</v>
      </c>
      <c r="K1568">
        <v>378.3</v>
      </c>
      <c r="L1568">
        <v>10.76</v>
      </c>
      <c r="N1568" s="14">
        <f>B1567/B1568-1</f>
        <v>2.3441162681669958E-3</v>
      </c>
      <c r="O1568" s="14" t="e">
        <f>C1567/C1568-1</f>
        <v>#DIV/0!</v>
      </c>
      <c r="P1568" s="14" t="e">
        <f>D1567/D1568-1</f>
        <v>#DIV/0!</v>
      </c>
    </row>
    <row r="1569" spans="1:16">
      <c r="A1569" s="83" t="s">
        <v>147</v>
      </c>
      <c r="B1569">
        <v>2076</v>
      </c>
      <c r="H1569">
        <v>3.92</v>
      </c>
      <c r="I1569">
        <v>5.41</v>
      </c>
      <c r="J1569">
        <v>475</v>
      </c>
      <c r="K1569">
        <v>391.5</v>
      </c>
      <c r="L1569">
        <v>11.13</v>
      </c>
      <c r="N1569" s="14">
        <f>B1568/B1569-1</f>
        <v>2.7456647398844014E-2</v>
      </c>
      <c r="O1569" s="14" t="e">
        <f>C1568/C1569-1</f>
        <v>#DIV/0!</v>
      </c>
      <c r="P1569" s="14" t="e">
        <f>D1568/D1569-1</f>
        <v>#DIV/0!</v>
      </c>
    </row>
    <row r="1570" spans="1:16">
      <c r="A1570" s="83" t="s">
        <v>146</v>
      </c>
      <c r="B1570">
        <v>2142</v>
      </c>
      <c r="H1570">
        <v>3.87</v>
      </c>
      <c r="I1570">
        <v>5.39</v>
      </c>
      <c r="J1570">
        <v>475</v>
      </c>
      <c r="K1570">
        <v>391</v>
      </c>
      <c r="L1570">
        <v>11.25</v>
      </c>
      <c r="N1570" s="14">
        <f>B1569/B1570-1</f>
        <v>-3.081232492997199E-2</v>
      </c>
      <c r="O1570" s="14" t="e">
        <f>C1569/C1570-1</f>
        <v>#DIV/0!</v>
      </c>
      <c r="P1570" s="14" t="e">
        <f>D1569/D1570-1</f>
        <v>#DIV/0!</v>
      </c>
    </row>
    <row r="1571" spans="1:16">
      <c r="A1571" s="83" t="s">
        <v>145</v>
      </c>
      <c r="B1571">
        <v>2212</v>
      </c>
      <c r="H1571">
        <v>3.82</v>
      </c>
      <c r="I1571">
        <v>5.33</v>
      </c>
      <c r="J1571">
        <v>468</v>
      </c>
      <c r="K1571">
        <v>388</v>
      </c>
      <c r="L1571">
        <v>11.1</v>
      </c>
      <c r="N1571" s="14">
        <f>B1570/B1571-1</f>
        <v>-3.1645569620253111E-2</v>
      </c>
      <c r="O1571" s="14" t="e">
        <f>C1570/C1571-1</f>
        <v>#DIV/0!</v>
      </c>
      <c r="P1571" s="14" t="e">
        <f>D1570/D1571-1</f>
        <v>#DIV/0!</v>
      </c>
    </row>
    <row r="1572" spans="1:16">
      <c r="A1572" s="83" t="s">
        <v>144</v>
      </c>
      <c r="B1572">
        <v>2267</v>
      </c>
      <c r="H1572">
        <v>3.77</v>
      </c>
      <c r="I1572">
        <v>5.29</v>
      </c>
      <c r="J1572">
        <v>467</v>
      </c>
      <c r="K1572">
        <v>391</v>
      </c>
      <c r="L1572">
        <v>11.06</v>
      </c>
      <c r="N1572" s="14">
        <f>B1571/B1572-1</f>
        <v>-2.4261138067931176E-2</v>
      </c>
      <c r="O1572" s="14" t="e">
        <f>C1571/C1572-1</f>
        <v>#DIV/0!</v>
      </c>
      <c r="P1572" s="14" t="e">
        <f>D1571/D1572-1</f>
        <v>#DIV/0!</v>
      </c>
    </row>
    <row r="1573" spans="1:16">
      <c r="A1573" s="83" t="s">
        <v>143</v>
      </c>
      <c r="B1573">
        <v>2223</v>
      </c>
      <c r="H1573">
        <v>3.76</v>
      </c>
      <c r="I1573">
        <v>5.17</v>
      </c>
      <c r="J1573">
        <v>467</v>
      </c>
      <c r="K1573">
        <v>385.5</v>
      </c>
      <c r="L1573">
        <v>10.71</v>
      </c>
      <c r="N1573" s="14">
        <f>B1572/B1573-1</f>
        <v>1.9793072424651337E-2</v>
      </c>
      <c r="O1573" s="14" t="e">
        <f>C1572/C1573-1</f>
        <v>#DIV/0!</v>
      </c>
      <c r="P1573" s="14" t="e">
        <f>D1572/D1573-1</f>
        <v>#DIV/0!</v>
      </c>
    </row>
    <row r="1574" spans="1:16">
      <c r="A1574" s="83" t="s">
        <v>142</v>
      </c>
      <c r="B1574">
        <v>2151</v>
      </c>
      <c r="H1574">
        <v>3.75</v>
      </c>
      <c r="I1574">
        <v>5.18</v>
      </c>
      <c r="J1574">
        <v>466</v>
      </c>
      <c r="K1574">
        <v>386</v>
      </c>
      <c r="L1574">
        <v>10.79</v>
      </c>
      <c r="N1574" s="14">
        <f>B1573/B1574-1</f>
        <v>3.3472803347280422E-2</v>
      </c>
      <c r="O1574" s="14" t="e">
        <f>C1573/C1574-1</f>
        <v>#DIV/0!</v>
      </c>
      <c r="P1574" s="14" t="e">
        <f>D1573/D1574-1</f>
        <v>#DIV/0!</v>
      </c>
    </row>
    <row r="1575" spans="1:16">
      <c r="A1575" s="83" t="s">
        <v>141</v>
      </c>
      <c r="B1575">
        <v>2161</v>
      </c>
      <c r="H1575">
        <v>3.74</v>
      </c>
      <c r="I1575">
        <v>5.18</v>
      </c>
      <c r="J1575">
        <v>464</v>
      </c>
      <c r="K1575">
        <v>383</v>
      </c>
      <c r="L1575">
        <v>10.64</v>
      </c>
      <c r="N1575" s="14">
        <f>B1574/B1575-1</f>
        <v>-4.6274872744099804E-3</v>
      </c>
      <c r="O1575" s="14" t="e">
        <f>C1574/C1575-1</f>
        <v>#DIV/0!</v>
      </c>
      <c r="P1575" s="14" t="e">
        <f>D1574/D1575-1</f>
        <v>#DIV/0!</v>
      </c>
    </row>
    <row r="1576" spans="1:16">
      <c r="A1576" s="83" t="s">
        <v>140</v>
      </c>
      <c r="B1576">
        <v>2121</v>
      </c>
      <c r="H1576">
        <v>3.7</v>
      </c>
      <c r="I1576">
        <v>5.26</v>
      </c>
      <c r="J1576">
        <v>465</v>
      </c>
      <c r="K1576">
        <v>374.1</v>
      </c>
      <c r="L1576">
        <v>10.58</v>
      </c>
      <c r="N1576" s="14">
        <f>B1575/B1576-1</f>
        <v>1.885902876001877E-2</v>
      </c>
      <c r="O1576" s="14" t="e">
        <f>C1575/C1576-1</f>
        <v>#DIV/0!</v>
      </c>
      <c r="P1576" s="14" t="e">
        <f>D1575/D1576-1</f>
        <v>#DIV/0!</v>
      </c>
    </row>
    <row r="1577" spans="1:16">
      <c r="A1577" s="83" t="s">
        <v>139</v>
      </c>
      <c r="B1577">
        <v>2047</v>
      </c>
      <c r="H1577">
        <v>3.68</v>
      </c>
      <c r="I1577">
        <v>5.14</v>
      </c>
      <c r="J1577">
        <v>463</v>
      </c>
      <c r="K1577">
        <v>378</v>
      </c>
      <c r="L1577">
        <v>10.62</v>
      </c>
      <c r="N1577" s="14">
        <f>B1576/B1577-1</f>
        <v>3.6150464093795742E-2</v>
      </c>
      <c r="O1577" s="14" t="e">
        <f>C1576/C1577-1</f>
        <v>#DIV/0!</v>
      </c>
      <c r="P1577" s="14" t="e">
        <f>D1576/D1577-1</f>
        <v>#DIV/0!</v>
      </c>
    </row>
    <row r="1578" spans="1:16">
      <c r="A1578" s="83" t="s">
        <v>138</v>
      </c>
      <c r="B1578">
        <v>2077</v>
      </c>
      <c r="H1578">
        <v>3.69</v>
      </c>
      <c r="I1578">
        <v>5.12</v>
      </c>
      <c r="J1578">
        <v>463</v>
      </c>
      <c r="K1578">
        <v>377.8</v>
      </c>
      <c r="L1578">
        <v>10.62</v>
      </c>
      <c r="N1578" s="14">
        <f>B1577/B1578-1</f>
        <v>-1.4443909484833872E-2</v>
      </c>
      <c r="O1578" s="14" t="e">
        <f>C1577/C1578-1</f>
        <v>#DIV/0!</v>
      </c>
      <c r="P1578" s="14" t="e">
        <f>D1577/D1578-1</f>
        <v>#DIV/0!</v>
      </c>
    </row>
    <row r="1579" spans="1:16">
      <c r="A1579" s="83" t="s">
        <v>137</v>
      </c>
      <c r="B1579">
        <v>2015</v>
      </c>
      <c r="H1579">
        <v>3.68</v>
      </c>
      <c r="I1579">
        <v>5.3</v>
      </c>
      <c r="J1579">
        <v>465</v>
      </c>
      <c r="K1579">
        <v>376.6</v>
      </c>
      <c r="L1579">
        <v>10.53</v>
      </c>
      <c r="N1579" s="14">
        <f>B1578/B1579-1</f>
        <v>3.076923076923066E-2</v>
      </c>
      <c r="O1579" s="14" t="e">
        <f>C1578/C1579-1</f>
        <v>#DIV/0!</v>
      </c>
      <c r="P1579" s="14" t="e">
        <f>D1578/D1579-1</f>
        <v>#DIV/0!</v>
      </c>
    </row>
    <row r="1580" spans="1:16">
      <c r="A1580" s="83" t="s">
        <v>136</v>
      </c>
      <c r="B1580">
        <v>2013</v>
      </c>
      <c r="H1580">
        <v>3.63</v>
      </c>
      <c r="I1580">
        <v>5.18</v>
      </c>
      <c r="J1580">
        <v>460</v>
      </c>
      <c r="K1580">
        <v>371.9</v>
      </c>
      <c r="L1580">
        <v>10.34</v>
      </c>
      <c r="N1580" s="14">
        <f>B1579/B1580-1</f>
        <v>9.9354197714851544E-4</v>
      </c>
      <c r="O1580" s="14" t="e">
        <f>C1579/C1580-1</f>
        <v>#DIV/0!</v>
      </c>
      <c r="P1580" s="14" t="e">
        <f>D1579/D1580-1</f>
        <v>#DIV/0!</v>
      </c>
    </row>
    <row r="1581" spans="1:16">
      <c r="A1581" s="83" t="s">
        <v>135</v>
      </c>
      <c r="B1581">
        <v>2069</v>
      </c>
      <c r="H1581">
        <v>3.68</v>
      </c>
      <c r="I1581">
        <v>5.3</v>
      </c>
      <c r="J1581">
        <v>468</v>
      </c>
      <c r="K1581">
        <v>369.5</v>
      </c>
      <c r="L1581">
        <v>10.15</v>
      </c>
      <c r="N1581" s="14">
        <f>B1580/B1581-1</f>
        <v>-2.7066215563073981E-2</v>
      </c>
      <c r="O1581" s="14" t="e">
        <f>C1580/C1581-1</f>
        <v>#DIV/0!</v>
      </c>
      <c r="P1581" s="14" t="e">
        <f>D1580/D1581-1</f>
        <v>#DIV/0!</v>
      </c>
    </row>
    <row r="1582" spans="1:16">
      <c r="A1582" s="83" t="s">
        <v>134</v>
      </c>
      <c r="B1582">
        <v>2066</v>
      </c>
      <c r="H1582">
        <v>3.65</v>
      </c>
      <c r="I1582">
        <v>5.26</v>
      </c>
      <c r="J1582">
        <v>463</v>
      </c>
      <c r="K1582">
        <v>367.4</v>
      </c>
      <c r="L1582">
        <v>10.029999999999999</v>
      </c>
      <c r="N1582" s="14">
        <f>B1581/B1582-1</f>
        <v>1.4520813165537216E-3</v>
      </c>
      <c r="O1582" s="14" t="e">
        <f>C1581/C1582-1</f>
        <v>#DIV/0!</v>
      </c>
      <c r="P1582" s="14" t="e">
        <f>D1581/D1582-1</f>
        <v>#DIV/0!</v>
      </c>
    </row>
    <row r="1583" spans="1:16">
      <c r="A1583" s="83" t="s">
        <v>133</v>
      </c>
      <c r="B1583">
        <v>2015</v>
      </c>
      <c r="H1583">
        <v>3.63</v>
      </c>
      <c r="I1583">
        <v>5.36</v>
      </c>
      <c r="J1583">
        <v>470</v>
      </c>
      <c r="K1583">
        <v>365</v>
      </c>
      <c r="L1583">
        <v>9.5399999999999991</v>
      </c>
      <c r="N1583" s="14">
        <f>B1582/B1583-1</f>
        <v>2.531017369727051E-2</v>
      </c>
      <c r="O1583" s="14" t="e">
        <f>C1582/C1583-1</f>
        <v>#DIV/0!</v>
      </c>
      <c r="P1583" s="14" t="e">
        <f>D1582/D1583-1</f>
        <v>#DIV/0!</v>
      </c>
    </row>
    <row r="1584" spans="1:16">
      <c r="A1584" s="83" t="s">
        <v>132</v>
      </c>
      <c r="B1584">
        <v>2005</v>
      </c>
      <c r="H1584">
        <v>3.59</v>
      </c>
      <c r="I1584">
        <v>5.2</v>
      </c>
      <c r="J1584">
        <v>460</v>
      </c>
      <c r="K1584">
        <v>359</v>
      </c>
      <c r="L1584">
        <v>9.56</v>
      </c>
      <c r="N1584" s="14">
        <f>B1583/B1584-1</f>
        <v>4.9875311720697368E-3</v>
      </c>
      <c r="O1584" s="14" t="e">
        <f>C1583/C1584-1</f>
        <v>#DIV/0!</v>
      </c>
      <c r="P1584" s="14" t="e">
        <f>D1583/D1584-1</f>
        <v>#DIV/0!</v>
      </c>
    </row>
    <row r="1585" spans="1:16">
      <c r="A1585" s="83" t="s">
        <v>131</v>
      </c>
      <c r="B1585">
        <v>1912</v>
      </c>
      <c r="H1585">
        <v>3.58</v>
      </c>
      <c r="I1585">
        <v>5.19</v>
      </c>
      <c r="J1585">
        <v>461</v>
      </c>
      <c r="K1585">
        <v>355.4</v>
      </c>
      <c r="L1585">
        <v>9.52</v>
      </c>
      <c r="N1585" s="14">
        <f>B1584/B1585-1</f>
        <v>4.8640167364016662E-2</v>
      </c>
      <c r="O1585" s="14" t="e">
        <f>C1584/C1585-1</f>
        <v>#DIV/0!</v>
      </c>
      <c r="P1585" s="14" t="e">
        <f>D1584/D1585-1</f>
        <v>#DIV/0!</v>
      </c>
    </row>
    <row r="1586" spans="1:16">
      <c r="A1586" s="83" t="s">
        <v>130</v>
      </c>
      <c r="B1586">
        <v>1886</v>
      </c>
      <c r="H1586">
        <v>3.54</v>
      </c>
      <c r="I1586">
        <v>5.14</v>
      </c>
      <c r="J1586">
        <v>458</v>
      </c>
      <c r="K1586">
        <v>357.1</v>
      </c>
      <c r="L1586">
        <v>9.69</v>
      </c>
      <c r="N1586" s="14">
        <f>B1585/B1586-1</f>
        <v>1.3785790031813461E-2</v>
      </c>
      <c r="O1586" s="14" t="e">
        <f>C1585/C1586-1</f>
        <v>#DIV/0!</v>
      </c>
      <c r="P1586" s="14" t="e">
        <f>D1585/D1586-1</f>
        <v>#DIV/0!</v>
      </c>
    </row>
    <row r="1587" spans="1:16">
      <c r="A1587" s="83" t="s">
        <v>129</v>
      </c>
      <c r="B1587">
        <v>1882</v>
      </c>
      <c r="H1587">
        <v>3.61</v>
      </c>
      <c r="I1587">
        <v>5.04</v>
      </c>
      <c r="J1587">
        <v>459</v>
      </c>
      <c r="K1587">
        <v>352.4</v>
      </c>
      <c r="L1587">
        <v>9.27</v>
      </c>
      <c r="N1587" s="14">
        <f>B1586/B1587-1</f>
        <v>2.1253985122209329E-3</v>
      </c>
      <c r="O1587" s="14" t="e">
        <f>C1586/C1587-1</f>
        <v>#DIV/0!</v>
      </c>
      <c r="P1587" s="14" t="e">
        <f>D1586/D1587-1</f>
        <v>#DIV/0!</v>
      </c>
    </row>
    <row r="1588" spans="1:16">
      <c r="A1588" s="83" t="s">
        <v>128</v>
      </c>
      <c r="B1588">
        <v>1861</v>
      </c>
      <c r="H1588">
        <v>3.62</v>
      </c>
      <c r="I1588">
        <v>5.0599999999999996</v>
      </c>
      <c r="J1588">
        <v>462</v>
      </c>
      <c r="K1588">
        <v>356.7</v>
      </c>
      <c r="L1588">
        <v>9.39</v>
      </c>
      <c r="N1588" s="14">
        <f>B1587/B1588-1</f>
        <v>1.1284255776464303E-2</v>
      </c>
      <c r="O1588" s="14" t="e">
        <f>C1587/C1588-1</f>
        <v>#DIV/0!</v>
      </c>
      <c r="P1588" s="14" t="e">
        <f>D1587/D1588-1</f>
        <v>#DIV/0!</v>
      </c>
    </row>
    <row r="1589" spans="1:16">
      <c r="A1589" s="83" t="s">
        <v>127</v>
      </c>
      <c r="B1589">
        <v>1925</v>
      </c>
      <c r="H1589">
        <v>3.63</v>
      </c>
      <c r="I1589">
        <v>5.1100000000000003</v>
      </c>
      <c r="J1589">
        <v>461</v>
      </c>
      <c r="K1589">
        <v>365</v>
      </c>
      <c r="L1589">
        <v>9.84</v>
      </c>
      <c r="N1589" s="14">
        <f>B1588/B1589-1</f>
        <v>-3.3246753246753302E-2</v>
      </c>
      <c r="O1589" s="14" t="e">
        <f>C1588/C1589-1</f>
        <v>#DIV/0!</v>
      </c>
      <c r="P1589" s="14" t="e">
        <f>D1588/D1589-1</f>
        <v>#DIV/0!</v>
      </c>
    </row>
    <row r="1590" spans="1:16">
      <c r="A1590" s="83" t="s">
        <v>126</v>
      </c>
      <c r="B1590">
        <v>1905</v>
      </c>
      <c r="H1590">
        <v>3.64</v>
      </c>
      <c r="I1590">
        <v>5</v>
      </c>
      <c r="J1590">
        <v>461</v>
      </c>
      <c r="K1590">
        <v>368</v>
      </c>
      <c r="L1590">
        <v>10.039999999999999</v>
      </c>
      <c r="N1590" s="14">
        <f>B1589/B1590-1</f>
        <v>1.049868766404205E-2</v>
      </c>
      <c r="O1590" s="14" t="e">
        <f>C1589/C1590-1</f>
        <v>#DIV/0!</v>
      </c>
      <c r="P1590" s="14" t="e">
        <f>D1589/D1590-1</f>
        <v>#DIV/0!</v>
      </c>
    </row>
    <row r="1591" spans="1:16">
      <c r="A1591" s="83" t="s">
        <v>125</v>
      </c>
      <c r="B1591">
        <v>1929</v>
      </c>
      <c r="H1591">
        <v>3.61</v>
      </c>
      <c r="I1591">
        <v>4.9800000000000004</v>
      </c>
      <c r="J1591">
        <v>456</v>
      </c>
      <c r="K1591">
        <v>371.9</v>
      </c>
      <c r="L1591">
        <v>10.34</v>
      </c>
      <c r="N1591" s="14">
        <f>B1590/B1591-1</f>
        <v>-1.244167962674958E-2</v>
      </c>
      <c r="O1591" s="14" t="e">
        <f>C1590/C1591-1</f>
        <v>#DIV/0!</v>
      </c>
      <c r="P1591" s="14" t="e">
        <f>D1590/D1591-1</f>
        <v>#DIV/0!</v>
      </c>
    </row>
    <row r="1592" spans="1:16">
      <c r="A1592" s="83" t="s">
        <v>124</v>
      </c>
      <c r="B1592">
        <v>1907</v>
      </c>
      <c r="H1592">
        <v>3.57</v>
      </c>
      <c r="I1592">
        <v>4.8899999999999997</v>
      </c>
      <c r="J1592">
        <v>450</v>
      </c>
      <c r="K1592">
        <v>370</v>
      </c>
      <c r="L1592">
        <v>10.4</v>
      </c>
      <c r="N1592" s="14">
        <f>B1591/B1592-1</f>
        <v>1.1536444677503921E-2</v>
      </c>
      <c r="O1592" s="14" t="e">
        <f>C1591/C1592-1</f>
        <v>#DIV/0!</v>
      </c>
      <c r="P1592" s="14" t="e">
        <f>D1591/D1592-1</f>
        <v>#DIV/0!</v>
      </c>
    </row>
    <row r="1593" spans="1:16">
      <c r="A1593" s="83" t="s">
        <v>123</v>
      </c>
      <c r="B1593">
        <v>1869</v>
      </c>
      <c r="H1593">
        <v>3.55</v>
      </c>
      <c r="I1593">
        <v>4.8899999999999997</v>
      </c>
      <c r="J1593">
        <v>449</v>
      </c>
      <c r="K1593">
        <v>379</v>
      </c>
      <c r="L1593">
        <v>10.65</v>
      </c>
      <c r="N1593" s="14">
        <f>B1592/B1593-1</f>
        <v>2.0331728196896659E-2</v>
      </c>
      <c r="O1593" s="14" t="e">
        <f>C1592/C1593-1</f>
        <v>#DIV/0!</v>
      </c>
      <c r="P1593" s="14" t="e">
        <f>D1592/D1593-1</f>
        <v>#DIV/0!</v>
      </c>
    </row>
    <row r="1594" spans="1:16">
      <c r="A1594" s="83" t="s">
        <v>122</v>
      </c>
      <c r="B1594">
        <v>1803</v>
      </c>
      <c r="H1594">
        <v>3.57</v>
      </c>
      <c r="I1594">
        <v>4.8</v>
      </c>
      <c r="J1594">
        <v>448</v>
      </c>
      <c r="K1594">
        <v>400</v>
      </c>
      <c r="L1594">
        <v>11.44</v>
      </c>
      <c r="N1594" s="14">
        <f>B1593/B1594-1</f>
        <v>3.660565723793674E-2</v>
      </c>
      <c r="O1594" s="14" t="e">
        <f>C1593/C1594-1</f>
        <v>#DIV/0!</v>
      </c>
      <c r="P1594" s="14" t="e">
        <f>D1593/D1594-1</f>
        <v>#DIV/0!</v>
      </c>
    </row>
    <row r="1595" spans="1:16">
      <c r="A1595" s="83" t="s">
        <v>121</v>
      </c>
      <c r="B1595">
        <v>1831</v>
      </c>
      <c r="H1595">
        <v>3.53</v>
      </c>
      <c r="I1595">
        <v>4.75</v>
      </c>
      <c r="J1595">
        <v>447</v>
      </c>
      <c r="K1595">
        <v>393</v>
      </c>
      <c r="L1595">
        <v>10.99</v>
      </c>
      <c r="N1595" s="14">
        <f>B1594/B1595-1</f>
        <v>-1.5292190060076427E-2</v>
      </c>
      <c r="O1595" s="14" t="e">
        <f>C1594/C1595-1</f>
        <v>#DIV/0!</v>
      </c>
      <c r="P1595" s="14" t="e">
        <f>D1594/D1595-1</f>
        <v>#DIV/0!</v>
      </c>
    </row>
    <row r="1596" spans="1:16">
      <c r="A1596" s="83" t="s">
        <v>120</v>
      </c>
      <c r="B1596">
        <v>1814</v>
      </c>
      <c r="H1596">
        <v>3.55</v>
      </c>
      <c r="I1596">
        <v>4.7699999999999996</v>
      </c>
      <c r="J1596">
        <v>446</v>
      </c>
      <c r="K1596">
        <v>394.7</v>
      </c>
      <c r="L1596">
        <v>11.09</v>
      </c>
      <c r="N1596" s="14">
        <f>B1595/B1596-1</f>
        <v>9.3715545755237439E-3</v>
      </c>
      <c r="O1596" s="14" t="e">
        <f>C1595/C1596-1</f>
        <v>#DIV/0!</v>
      </c>
      <c r="P1596" s="14" t="e">
        <f>D1595/D1596-1</f>
        <v>#DIV/0!</v>
      </c>
    </row>
    <row r="1597" spans="1:16">
      <c r="A1597" s="83" t="s">
        <v>119</v>
      </c>
      <c r="B1597">
        <v>1797</v>
      </c>
      <c r="H1597">
        <v>3.52</v>
      </c>
      <c r="I1597">
        <v>4.8099999999999996</v>
      </c>
      <c r="J1597">
        <v>448</v>
      </c>
      <c r="K1597">
        <v>394.5</v>
      </c>
      <c r="L1597">
        <v>11.03</v>
      </c>
      <c r="N1597" s="14">
        <f>B1596/B1597-1</f>
        <v>9.4602114635504719E-3</v>
      </c>
      <c r="O1597" s="14" t="e">
        <f>C1596/C1597-1</f>
        <v>#DIV/0!</v>
      </c>
      <c r="P1597" s="14" t="e">
        <f>D1596/D1597-1</f>
        <v>#DIV/0!</v>
      </c>
    </row>
    <row r="1598" spans="1:16">
      <c r="A1598" s="83" t="s">
        <v>118</v>
      </c>
      <c r="B1598">
        <v>1698</v>
      </c>
      <c r="H1598">
        <v>3.51</v>
      </c>
      <c r="I1598">
        <v>4.79</v>
      </c>
      <c r="J1598">
        <v>446</v>
      </c>
      <c r="K1598">
        <v>387.6</v>
      </c>
      <c r="L1598">
        <v>10.89</v>
      </c>
      <c r="N1598" s="14">
        <f>B1597/B1598-1</f>
        <v>5.8303886925795023E-2</v>
      </c>
      <c r="O1598" s="14" t="e">
        <f>C1597/C1598-1</f>
        <v>#DIV/0!</v>
      </c>
      <c r="P1598" s="14" t="e">
        <f>D1597/D1598-1</f>
        <v>#DIV/0!</v>
      </c>
    </row>
    <row r="1599" spans="1:16">
      <c r="A1599" s="83" t="s">
        <v>117</v>
      </c>
      <c r="B1599">
        <v>1695</v>
      </c>
      <c r="H1599">
        <v>3.49</v>
      </c>
      <c r="I1599">
        <v>4.7300000000000004</v>
      </c>
      <c r="J1599">
        <v>448</v>
      </c>
      <c r="K1599">
        <v>375</v>
      </c>
      <c r="L1599">
        <v>10.49</v>
      </c>
      <c r="N1599" s="14">
        <f>B1598/B1599-1</f>
        <v>1.7699115044247371E-3</v>
      </c>
      <c r="O1599" s="14" t="e">
        <f>C1598/C1599-1</f>
        <v>#DIV/0!</v>
      </c>
      <c r="P1599" s="14" t="e">
        <f>D1598/D1599-1</f>
        <v>#DIV/0!</v>
      </c>
    </row>
    <row r="1600" spans="1:16">
      <c r="A1600" s="83" t="s">
        <v>116</v>
      </c>
      <c r="B1600">
        <v>1690</v>
      </c>
      <c r="H1600">
        <v>3.49</v>
      </c>
      <c r="I1600">
        <v>4.74</v>
      </c>
      <c r="J1600">
        <v>444</v>
      </c>
      <c r="K1600">
        <v>371</v>
      </c>
      <c r="L1600">
        <v>10.07</v>
      </c>
      <c r="N1600" s="14">
        <f>B1599/B1600-1</f>
        <v>2.9585798816567088E-3</v>
      </c>
      <c r="O1600" s="14" t="e">
        <f>C1599/C1600-1</f>
        <v>#DIV/0!</v>
      </c>
      <c r="P1600" s="14" t="e">
        <f>D1599/D1600-1</f>
        <v>#DIV/0!</v>
      </c>
    </row>
    <row r="1601" spans="1:16">
      <c r="A1601" s="83" t="s">
        <v>115</v>
      </c>
      <c r="B1601">
        <v>1681</v>
      </c>
      <c r="H1601">
        <v>3.49</v>
      </c>
      <c r="I1601">
        <v>4.72</v>
      </c>
      <c r="J1601">
        <v>447</v>
      </c>
      <c r="K1601">
        <v>370</v>
      </c>
      <c r="L1601">
        <v>9.91</v>
      </c>
      <c r="N1601" s="14">
        <f>B1600/B1601-1</f>
        <v>5.353955978584235E-3</v>
      </c>
      <c r="O1601" s="14" t="e">
        <f>C1600/C1601-1</f>
        <v>#DIV/0!</v>
      </c>
      <c r="P1601" s="14" t="e">
        <f>D1600/D1601-1</f>
        <v>#DIV/0!</v>
      </c>
    </row>
    <row r="1602" spans="1:16">
      <c r="A1602" s="83" t="s">
        <v>114</v>
      </c>
      <c r="B1602">
        <v>1638</v>
      </c>
      <c r="H1602">
        <v>3.55</v>
      </c>
      <c r="I1602">
        <v>4.8099999999999996</v>
      </c>
      <c r="J1602">
        <v>450</v>
      </c>
      <c r="K1602">
        <v>373.9</v>
      </c>
      <c r="L1602">
        <v>9.77</v>
      </c>
      <c r="N1602" s="14">
        <f>B1601/B1602-1</f>
        <v>2.6251526251526158E-2</v>
      </c>
      <c r="O1602" s="14" t="e">
        <f>C1601/C1602-1</f>
        <v>#DIV/0!</v>
      </c>
      <c r="P1602" s="14" t="e">
        <f>D1601/D1602-1</f>
        <v>#DIV/0!</v>
      </c>
    </row>
    <row r="1603" spans="1:16">
      <c r="A1603" s="83" t="s">
        <v>113</v>
      </c>
      <c r="B1603">
        <v>1632</v>
      </c>
      <c r="H1603">
        <v>3.55</v>
      </c>
      <c r="I1603">
        <v>4.7699999999999996</v>
      </c>
      <c r="J1603">
        <v>450</v>
      </c>
      <c r="K1603">
        <v>382.6</v>
      </c>
      <c r="L1603">
        <v>10.130000000000001</v>
      </c>
      <c r="N1603" s="14">
        <f>B1602/B1603-1</f>
        <v>3.6764705882352811E-3</v>
      </c>
      <c r="O1603" s="14" t="e">
        <f>C1602/C1603-1</f>
        <v>#DIV/0!</v>
      </c>
      <c r="P1603" s="14" t="e">
        <f>D1602/D1603-1</f>
        <v>#DIV/0!</v>
      </c>
    </row>
    <row r="1604" spans="1:16">
      <c r="A1604" s="83" t="s">
        <v>112</v>
      </c>
      <c r="B1604">
        <v>1611</v>
      </c>
      <c r="H1604">
        <v>3.52</v>
      </c>
      <c r="I1604">
        <v>4.74</v>
      </c>
      <c r="J1604">
        <v>446</v>
      </c>
      <c r="K1604">
        <v>374</v>
      </c>
      <c r="L1604">
        <v>9.9</v>
      </c>
      <c r="N1604" s="14">
        <f>B1603/B1604-1</f>
        <v>1.3035381750465591E-2</v>
      </c>
      <c r="O1604" s="14" t="e">
        <f>C1603/C1604-1</f>
        <v>#DIV/0!</v>
      </c>
      <c r="P1604" s="14" t="e">
        <f>D1603/D1604-1</f>
        <v>#DIV/0!</v>
      </c>
    </row>
    <row r="1605" spans="1:16">
      <c r="A1605" s="83" t="s">
        <v>111</v>
      </c>
      <c r="B1605">
        <v>1635</v>
      </c>
      <c r="H1605">
        <v>3.44</v>
      </c>
      <c r="I1605">
        <v>4.5999999999999996</v>
      </c>
      <c r="J1605">
        <v>440</v>
      </c>
      <c r="K1605">
        <v>366</v>
      </c>
      <c r="L1605">
        <v>9.69</v>
      </c>
      <c r="N1605" s="14">
        <f>B1604/B1605-1</f>
        <v>-1.4678899082568808E-2</v>
      </c>
      <c r="O1605" s="14" t="e">
        <f>C1604/C1605-1</f>
        <v>#DIV/0!</v>
      </c>
      <c r="P1605" s="14" t="e">
        <f>D1604/D1605-1</f>
        <v>#DIV/0!</v>
      </c>
    </row>
    <row r="1606" spans="1:16">
      <c r="A1606" s="83" t="s">
        <v>110</v>
      </c>
      <c r="B1606">
        <v>1612</v>
      </c>
      <c r="H1606">
        <v>3.44</v>
      </c>
      <c r="I1606">
        <v>4.6500000000000004</v>
      </c>
      <c r="J1606">
        <v>442</v>
      </c>
      <c r="K1606">
        <v>357.3</v>
      </c>
      <c r="L1606">
        <v>9.2799999999999994</v>
      </c>
      <c r="N1606" s="14">
        <f>B1605/B1606-1</f>
        <v>1.4267990074441794E-2</v>
      </c>
      <c r="O1606" s="14" t="e">
        <f>C1605/C1606-1</f>
        <v>#DIV/0!</v>
      </c>
      <c r="P1606" s="14" t="e">
        <f>D1605/D1606-1</f>
        <v>#DIV/0!</v>
      </c>
    </row>
    <row r="1607" spans="1:16">
      <c r="A1607" s="83" t="s">
        <v>109</v>
      </c>
      <c r="B1607">
        <v>1628</v>
      </c>
      <c r="H1607">
        <v>3.43</v>
      </c>
      <c r="I1607">
        <v>4.5</v>
      </c>
      <c r="J1607">
        <v>440</v>
      </c>
      <c r="K1607">
        <v>355.4</v>
      </c>
      <c r="L1607">
        <v>9.23</v>
      </c>
      <c r="N1607" s="14">
        <f>B1606/B1607-1</f>
        <v>-9.8280098280097983E-3</v>
      </c>
      <c r="O1607" s="14" t="e">
        <f>C1606/C1607-1</f>
        <v>#DIV/0!</v>
      </c>
      <c r="P1607" s="14" t="e">
        <f>D1606/D1607-1</f>
        <v>#DIV/0!</v>
      </c>
    </row>
    <row r="1608" spans="1:16">
      <c r="A1608" s="83" t="s">
        <v>108</v>
      </c>
      <c r="B1608">
        <v>1657</v>
      </c>
      <c r="H1608">
        <v>3.42</v>
      </c>
      <c r="I1608">
        <v>4.4800000000000004</v>
      </c>
      <c r="J1608">
        <v>437</v>
      </c>
      <c r="K1608">
        <v>341</v>
      </c>
      <c r="L1608">
        <v>8.9700000000000006</v>
      </c>
      <c r="N1608" s="14">
        <f>B1607/B1608-1</f>
        <v>-1.7501508750754402E-2</v>
      </c>
      <c r="O1608" s="14" t="e">
        <f>C1607/C1608-1</f>
        <v>#DIV/0!</v>
      </c>
      <c r="P1608" s="14" t="e">
        <f>D1607/D1608-1</f>
        <v>#DIV/0!</v>
      </c>
    </row>
    <row r="1609" spans="1:16">
      <c r="A1609" s="83" t="s">
        <v>107</v>
      </c>
      <c r="B1609">
        <v>1679</v>
      </c>
      <c r="H1609">
        <v>3.48</v>
      </c>
      <c r="I1609">
        <v>4.53</v>
      </c>
      <c r="J1609">
        <v>449</v>
      </c>
      <c r="K1609">
        <v>336.5</v>
      </c>
      <c r="L1609">
        <v>8.85</v>
      </c>
      <c r="N1609" s="14">
        <f>B1608/B1609-1</f>
        <v>-1.3103037522334771E-2</v>
      </c>
      <c r="O1609" s="14" t="e">
        <f>C1608/C1609-1</f>
        <v>#DIV/0!</v>
      </c>
      <c r="P1609" s="14" t="e">
        <f>D1608/D1609-1</f>
        <v>#DIV/0!</v>
      </c>
    </row>
    <row r="1610" spans="1:16">
      <c r="A1610" s="83" t="s">
        <v>106</v>
      </c>
      <c r="B1610">
        <v>1656</v>
      </c>
      <c r="H1610">
        <v>3.4</v>
      </c>
      <c r="I1610">
        <v>4.53</v>
      </c>
      <c r="J1610">
        <v>443</v>
      </c>
      <c r="K1610">
        <v>338</v>
      </c>
      <c r="L1610">
        <v>8.94</v>
      </c>
      <c r="N1610" s="14">
        <f>B1609/B1610-1</f>
        <v>1.388888888888884E-2</v>
      </c>
      <c r="O1610" s="14" t="e">
        <f>C1609/C1610-1</f>
        <v>#DIV/0!</v>
      </c>
      <c r="P1610" s="14" t="e">
        <f>D1609/D1610-1</f>
        <v>#DIV/0!</v>
      </c>
    </row>
    <row r="1611" spans="1:16">
      <c r="A1611" s="83" t="s">
        <v>105</v>
      </c>
      <c r="B1611">
        <v>1662</v>
      </c>
      <c r="H1611">
        <v>3.37</v>
      </c>
      <c r="I1611">
        <v>4.5599999999999996</v>
      </c>
      <c r="J1611">
        <v>441</v>
      </c>
      <c r="K1611">
        <v>339.5</v>
      </c>
      <c r="L1611">
        <v>8.98</v>
      </c>
      <c r="N1611" s="14">
        <f>B1610/B1611-1</f>
        <v>-3.6101083032491488E-3</v>
      </c>
      <c r="O1611" s="14" t="e">
        <f>C1610/C1611-1</f>
        <v>#DIV/0!</v>
      </c>
      <c r="P1611" s="14" t="e">
        <f>D1610/D1611-1</f>
        <v>#DIV/0!</v>
      </c>
    </row>
    <row r="1612" spans="1:16">
      <c r="A1612" s="83" t="s">
        <v>104</v>
      </c>
      <c r="B1612">
        <v>1661</v>
      </c>
      <c r="H1612">
        <v>3.44</v>
      </c>
      <c r="I1612">
        <v>4.6399999999999997</v>
      </c>
      <c r="J1612">
        <v>448</v>
      </c>
      <c r="K1612">
        <v>332</v>
      </c>
      <c r="L1612">
        <v>8.9</v>
      </c>
      <c r="N1612" s="14">
        <f>B1611/B1612-1</f>
        <v>6.0204695966281641E-4</v>
      </c>
      <c r="O1612" s="14" t="e">
        <f>C1611/C1612-1</f>
        <v>#DIV/0!</v>
      </c>
      <c r="P1612" s="14" t="e">
        <f>D1611/D1612-1</f>
        <v>#DIV/0!</v>
      </c>
    </row>
    <row r="1613" spans="1:16">
      <c r="A1613" s="83" t="s">
        <v>103</v>
      </c>
      <c r="B1613">
        <v>1701</v>
      </c>
      <c r="H1613">
        <v>3.47</v>
      </c>
      <c r="I1613">
        <v>4.6399999999999997</v>
      </c>
      <c r="J1613">
        <v>450</v>
      </c>
      <c r="K1613">
        <v>331</v>
      </c>
      <c r="L1613">
        <v>9.09</v>
      </c>
      <c r="N1613" s="14">
        <f>B1612/B1613-1</f>
        <v>-2.3515579071134662E-2</v>
      </c>
      <c r="O1613" s="14" t="e">
        <f>C1612/C1613-1</f>
        <v>#DIV/0!</v>
      </c>
      <c r="P1613" s="14" t="e">
        <f>D1612/D1613-1</f>
        <v>#DIV/0!</v>
      </c>
    </row>
    <row r="1614" spans="1:16">
      <c r="A1614" s="83" t="s">
        <v>102</v>
      </c>
      <c r="B1614">
        <v>1706</v>
      </c>
      <c r="H1614">
        <v>3.43</v>
      </c>
      <c r="I1614">
        <v>4.72</v>
      </c>
      <c r="J1614">
        <v>447</v>
      </c>
      <c r="K1614">
        <v>327.60000000000002</v>
      </c>
      <c r="L1614">
        <v>9</v>
      </c>
      <c r="N1614" s="14">
        <f>B1613/B1614-1</f>
        <v>-2.9308323563892458E-3</v>
      </c>
      <c r="O1614" s="14" t="e">
        <f>C1613/C1614-1</f>
        <v>#DIV/0!</v>
      </c>
      <c r="P1614" s="14" t="e">
        <f>D1613/D1614-1</f>
        <v>#DIV/0!</v>
      </c>
    </row>
    <row r="1615" spans="1:16">
      <c r="A1615" s="83" t="s">
        <v>101</v>
      </c>
      <c r="B1615">
        <v>1690</v>
      </c>
      <c r="H1615">
        <v>3.41</v>
      </c>
      <c r="I1615">
        <v>4.63</v>
      </c>
      <c r="J1615">
        <v>446</v>
      </c>
      <c r="K1615">
        <v>330.1</v>
      </c>
      <c r="L1615">
        <v>8.9600000000000009</v>
      </c>
      <c r="N1615" s="14">
        <f>B1614/B1615-1</f>
        <v>9.4674556213016903E-3</v>
      </c>
      <c r="O1615" s="14" t="e">
        <f>C1614/C1615-1</f>
        <v>#DIV/0!</v>
      </c>
      <c r="P1615" s="14" t="e">
        <f>D1614/D1615-1</f>
        <v>#DIV/0!</v>
      </c>
    </row>
    <row r="1616" spans="1:16">
      <c r="A1616" s="83" t="s">
        <v>100</v>
      </c>
      <c r="B1616">
        <v>1682</v>
      </c>
      <c r="H1616">
        <v>3.37</v>
      </c>
      <c r="I1616">
        <v>4.57</v>
      </c>
      <c r="J1616">
        <v>443</v>
      </c>
      <c r="K1616">
        <v>329</v>
      </c>
      <c r="L1616">
        <v>8.82</v>
      </c>
      <c r="N1616" s="14">
        <f>B1615/B1616-1</f>
        <v>4.7562425683709275E-3</v>
      </c>
      <c r="O1616" s="14" t="e">
        <f>C1615/C1616-1</f>
        <v>#DIV/0!</v>
      </c>
      <c r="P1616" s="14" t="e">
        <f>D1615/D1616-1</f>
        <v>#DIV/0!</v>
      </c>
    </row>
    <row r="1617" spans="1:16">
      <c r="A1617" s="83" t="s">
        <v>99</v>
      </c>
      <c r="B1617">
        <v>1673</v>
      </c>
      <c r="H1617">
        <v>3.31</v>
      </c>
      <c r="I1617">
        <v>4.53</v>
      </c>
      <c r="J1617">
        <v>434</v>
      </c>
      <c r="K1617">
        <v>329</v>
      </c>
      <c r="L1617">
        <v>8.93</v>
      </c>
      <c r="N1617" s="14">
        <f>B1616/B1617-1</f>
        <v>5.3795576808128853E-3</v>
      </c>
      <c r="O1617" s="14" t="e">
        <f>C1616/C1617-1</f>
        <v>#DIV/0!</v>
      </c>
      <c r="P1617" s="14" t="e">
        <f>D1616/D1617-1</f>
        <v>#DIV/0!</v>
      </c>
    </row>
    <row r="1618" spans="1:16">
      <c r="A1618" s="83" t="s">
        <v>98</v>
      </c>
      <c r="B1618">
        <v>1663</v>
      </c>
      <c r="H1618">
        <v>3.39</v>
      </c>
      <c r="I1618">
        <v>4.6900000000000004</v>
      </c>
      <c r="J1618">
        <v>445</v>
      </c>
      <c r="K1618">
        <v>330.7</v>
      </c>
      <c r="L1618">
        <v>9.0299999999999994</v>
      </c>
      <c r="N1618" s="14">
        <f>B1617/B1618-1</f>
        <v>6.0132291040289054E-3</v>
      </c>
      <c r="O1618" s="14" t="e">
        <f>C1617/C1618-1</f>
        <v>#DIV/0!</v>
      </c>
      <c r="P1618" s="14" t="e">
        <f>D1617/D1618-1</f>
        <v>#DIV/0!</v>
      </c>
    </row>
    <row r="1619" spans="1:16">
      <c r="A1619" s="83" t="s">
        <v>97</v>
      </c>
      <c r="B1619">
        <v>1643</v>
      </c>
      <c r="H1619">
        <v>3.44</v>
      </c>
      <c r="I1619">
        <v>4.83</v>
      </c>
      <c r="J1619">
        <v>419</v>
      </c>
      <c r="K1619">
        <v>329</v>
      </c>
      <c r="L1619">
        <v>8.93</v>
      </c>
      <c r="N1619" s="14">
        <f>B1618/B1619-1</f>
        <v>1.2172854534388211E-2</v>
      </c>
      <c r="O1619" s="14" t="e">
        <f>C1618/C1619-1</f>
        <v>#DIV/0!</v>
      </c>
      <c r="P1619" s="14" t="e">
        <f>D1618/D1619-1</f>
        <v>#DIV/0!</v>
      </c>
    </row>
    <row r="1620" spans="1:16">
      <c r="A1620" s="83" t="s">
        <v>96</v>
      </c>
      <c r="B1620">
        <v>1572</v>
      </c>
      <c r="H1620">
        <v>3.31</v>
      </c>
      <c r="I1620">
        <v>4.7300000000000004</v>
      </c>
      <c r="J1620">
        <v>439</v>
      </c>
      <c r="K1620">
        <v>331</v>
      </c>
      <c r="L1620">
        <v>8.6</v>
      </c>
      <c r="N1620" s="14">
        <f>B1619/B1620-1</f>
        <v>4.5165394402035597E-2</v>
      </c>
      <c r="O1620" s="14" t="e">
        <f>C1619/C1620-1</f>
        <v>#DIV/0!</v>
      </c>
      <c r="P1620" s="14" t="e">
        <f>D1619/D1620-1</f>
        <v>#DIV/0!</v>
      </c>
    </row>
    <row r="1621" spans="1:16">
      <c r="A1621" s="83" t="s">
        <v>95</v>
      </c>
      <c r="B1621">
        <v>1588</v>
      </c>
      <c r="H1621">
        <v>3.26</v>
      </c>
      <c r="I1621">
        <v>4.78</v>
      </c>
      <c r="J1621">
        <v>436</v>
      </c>
      <c r="K1621">
        <v>329.5</v>
      </c>
      <c r="L1621">
        <v>8.7200000000000006</v>
      </c>
      <c r="N1621" s="14">
        <f>B1620/B1621-1</f>
        <v>-1.0075566750629705E-2</v>
      </c>
      <c r="O1621" s="14" t="e">
        <f>C1620/C1621-1</f>
        <v>#DIV/0!</v>
      </c>
      <c r="P1621" s="14" t="e">
        <f>D1620/D1621-1</f>
        <v>#DIV/0!</v>
      </c>
    </row>
    <row r="1622" spans="1:16">
      <c r="A1622" s="83" t="s">
        <v>94</v>
      </c>
      <c r="B1622">
        <v>1545</v>
      </c>
      <c r="H1622">
        <v>3.37</v>
      </c>
      <c r="I1622">
        <v>4.74</v>
      </c>
      <c r="J1622">
        <v>437</v>
      </c>
      <c r="K1622">
        <v>327.60000000000002</v>
      </c>
      <c r="L1622">
        <v>8.73</v>
      </c>
      <c r="N1622" s="14">
        <f>B1621/B1622-1</f>
        <v>2.7831715210355989E-2</v>
      </c>
      <c r="O1622" s="14" t="e">
        <f>C1621/C1622-1</f>
        <v>#DIV/0!</v>
      </c>
      <c r="P1622" s="14" t="e">
        <f>D1621/D1622-1</f>
        <v>#DIV/0!</v>
      </c>
    </row>
    <row r="1623" spans="1:16">
      <c r="A1623" s="83" t="s">
        <v>93</v>
      </c>
      <c r="B1623">
        <v>1532</v>
      </c>
      <c r="H1623">
        <v>3.33</v>
      </c>
      <c r="I1623">
        <v>4.62</v>
      </c>
      <c r="J1623">
        <v>429</v>
      </c>
      <c r="K1623">
        <v>329.3</v>
      </c>
      <c r="L1623">
        <v>8.8800000000000008</v>
      </c>
      <c r="N1623" s="14">
        <f>B1622/B1623-1</f>
        <v>8.4856396866841433E-3</v>
      </c>
      <c r="O1623" s="14" t="e">
        <f>C1622/C1623-1</f>
        <v>#DIV/0!</v>
      </c>
      <c r="P1623" s="14" t="e">
        <f>D1622/D1623-1</f>
        <v>#DIV/0!</v>
      </c>
    </row>
    <row r="1624" spans="1:16">
      <c r="A1624" s="83" t="s">
        <v>92</v>
      </c>
      <c r="B1624">
        <v>1545</v>
      </c>
      <c r="H1624">
        <v>3.3</v>
      </c>
      <c r="I1624">
        <v>4.6100000000000003</v>
      </c>
      <c r="J1624">
        <v>436</v>
      </c>
      <c r="K1624">
        <v>333.3</v>
      </c>
      <c r="L1624">
        <v>8.8800000000000008</v>
      </c>
      <c r="N1624" s="14">
        <f>B1623/B1624-1</f>
        <v>-8.4142394822006583E-3</v>
      </c>
      <c r="O1624" s="14" t="e">
        <f>C1623/C1624-1</f>
        <v>#DIV/0!</v>
      </c>
      <c r="P1624" s="14" t="e">
        <f>D1623/D1624-1</f>
        <v>#DIV/0!</v>
      </c>
    </row>
    <row r="1625" spans="1:16">
      <c r="A1625" s="83" t="s">
        <v>91</v>
      </c>
      <c r="B1625">
        <v>1527</v>
      </c>
      <c r="H1625">
        <v>3.33</v>
      </c>
      <c r="I1625">
        <v>4.5199999999999996</v>
      </c>
      <c r="J1625">
        <v>440</v>
      </c>
      <c r="K1625">
        <v>332.3</v>
      </c>
      <c r="L1625">
        <v>8.6300000000000008</v>
      </c>
      <c r="N1625" s="14">
        <f>B1624/B1625-1</f>
        <v>1.1787819253438192E-2</v>
      </c>
      <c r="O1625" s="14" t="e">
        <f>C1624/C1625-1</f>
        <v>#DIV/0!</v>
      </c>
      <c r="P1625" s="14" t="e">
        <f>D1624/D1625-1</f>
        <v>#DIV/0!</v>
      </c>
    </row>
    <row r="1626" spans="1:16">
      <c r="A1626" s="83" t="s">
        <v>90</v>
      </c>
      <c r="B1626">
        <v>1492</v>
      </c>
      <c r="H1626">
        <v>3.31</v>
      </c>
      <c r="I1626">
        <v>4.49</v>
      </c>
      <c r="J1626">
        <v>441</v>
      </c>
      <c r="K1626">
        <v>338.5</v>
      </c>
      <c r="L1626">
        <v>8.6199999999999992</v>
      </c>
      <c r="N1626" s="14">
        <f>B1625/B1626-1</f>
        <v>2.3458445040214437E-2</v>
      </c>
      <c r="O1626" s="14" t="e">
        <f>C1625/C1626-1</f>
        <v>#DIV/0!</v>
      </c>
      <c r="P1626" s="14" t="e">
        <f>D1625/D1626-1</f>
        <v>#DIV/0!</v>
      </c>
    </row>
    <row r="1627" spans="1:16">
      <c r="A1627" s="83" t="s">
        <v>89</v>
      </c>
      <c r="B1627">
        <v>1476</v>
      </c>
      <c r="H1627">
        <v>3.3</v>
      </c>
      <c r="I1627">
        <v>4.4800000000000004</v>
      </c>
      <c r="J1627">
        <v>434</v>
      </c>
      <c r="K1627">
        <v>334.4</v>
      </c>
      <c r="L1627">
        <v>8.69</v>
      </c>
      <c r="N1627" s="14">
        <f>B1626/B1627-1</f>
        <v>1.084010840108407E-2</v>
      </c>
      <c r="O1627" s="14" t="e">
        <f>C1626/C1627-1</f>
        <v>#DIV/0!</v>
      </c>
      <c r="P1627" s="14" t="e">
        <f>D1626/D1627-1</f>
        <v>#DIV/0!</v>
      </c>
    </row>
    <row r="1628" spans="1:16">
      <c r="A1628" s="83" t="s">
        <v>88</v>
      </c>
      <c r="B1628">
        <v>1522</v>
      </c>
      <c r="H1628">
        <v>3.29</v>
      </c>
      <c r="I1628">
        <v>4.51</v>
      </c>
      <c r="J1628">
        <v>432</v>
      </c>
      <c r="K1628">
        <v>335.6</v>
      </c>
      <c r="L1628">
        <v>8.7200000000000006</v>
      </c>
      <c r="N1628" s="14">
        <f>B1627/B1628-1</f>
        <v>-3.0223390275952666E-2</v>
      </c>
      <c r="O1628" s="14" t="e">
        <f>C1627/C1628-1</f>
        <v>#DIV/0!</v>
      </c>
      <c r="P1628" s="14" t="e">
        <f>D1627/D1628-1</f>
        <v>#DIV/0!</v>
      </c>
    </row>
    <row r="1629" spans="1:16">
      <c r="A1629" s="83" t="s">
        <v>87</v>
      </c>
      <c r="B1629">
        <v>1523</v>
      </c>
      <c r="H1629">
        <v>3.28</v>
      </c>
      <c r="I1629">
        <v>4.41</v>
      </c>
      <c r="J1629">
        <v>430</v>
      </c>
      <c r="K1629">
        <v>334.6</v>
      </c>
      <c r="L1629">
        <v>8.75</v>
      </c>
      <c r="N1629" s="14">
        <f>B1628/B1629-1</f>
        <v>-6.5659881812207832E-4</v>
      </c>
      <c r="O1629" s="14" t="e">
        <f>C1628/C1629-1</f>
        <v>#DIV/0!</v>
      </c>
      <c r="P1629" s="14" t="e">
        <f>D1628/D1629-1</f>
        <v>#DIV/0!</v>
      </c>
    </row>
    <row r="1630" spans="1:16">
      <c r="A1630" s="83" t="s">
        <v>86</v>
      </c>
      <c r="B1630">
        <v>1545</v>
      </c>
      <c r="H1630">
        <v>3.23</v>
      </c>
      <c r="I1630">
        <v>4.3899999999999997</v>
      </c>
      <c r="J1630">
        <v>427</v>
      </c>
      <c r="K1630">
        <v>335</v>
      </c>
      <c r="L1630">
        <v>8.6999999999999993</v>
      </c>
      <c r="N1630" s="14">
        <f>B1629/B1630-1</f>
        <v>-1.4239482200647302E-2</v>
      </c>
      <c r="O1630" s="14" t="e">
        <f>C1629/C1630-1</f>
        <v>#DIV/0!</v>
      </c>
      <c r="P1630" s="14" t="e">
        <f>D1629/D1630-1</f>
        <v>#DIV/0!</v>
      </c>
    </row>
    <row r="1631" spans="1:16">
      <c r="A1631" s="83" t="s">
        <v>85</v>
      </c>
      <c r="B1631">
        <v>1549</v>
      </c>
      <c r="H1631">
        <v>3.23</v>
      </c>
      <c r="I1631">
        <v>4.34</v>
      </c>
      <c r="J1631">
        <v>422</v>
      </c>
      <c r="K1631">
        <v>333.5</v>
      </c>
      <c r="L1631">
        <v>8.7200000000000006</v>
      </c>
      <c r="N1631" s="14">
        <f>B1630/B1631-1</f>
        <v>-2.5823111684958322E-3</v>
      </c>
      <c r="O1631" s="14" t="e">
        <f>C1630/C1631-1</f>
        <v>#DIV/0!</v>
      </c>
      <c r="P1631" s="14" t="e">
        <f>D1630/D1631-1</f>
        <v>#DIV/0!</v>
      </c>
    </row>
    <row r="1632" spans="1:16">
      <c r="A1632" s="83" t="s">
        <v>84</v>
      </c>
      <c r="B1632">
        <v>1487</v>
      </c>
      <c r="H1632">
        <v>3.24</v>
      </c>
      <c r="I1632">
        <v>4.21</v>
      </c>
      <c r="J1632">
        <v>418</v>
      </c>
      <c r="K1632">
        <v>336</v>
      </c>
      <c r="L1632">
        <v>8.73</v>
      </c>
      <c r="N1632" s="14">
        <f>B1631/B1632-1</f>
        <v>4.1694687289845378E-2</v>
      </c>
      <c r="O1632" s="14" t="e">
        <f>C1631/C1632-1</f>
        <v>#DIV/0!</v>
      </c>
      <c r="P1632" s="14" t="e">
        <f>D1631/D1632-1</f>
        <v>#DIV/0!</v>
      </c>
    </row>
    <row r="1633" spans="1:16">
      <c r="A1633" s="83" t="s">
        <v>83</v>
      </c>
      <c r="B1633">
        <v>1492</v>
      </c>
      <c r="H1633">
        <v>3.23</v>
      </c>
      <c r="I1633">
        <v>4.12</v>
      </c>
      <c r="J1633">
        <v>419</v>
      </c>
      <c r="K1633">
        <v>340</v>
      </c>
      <c r="L1633">
        <v>8.61</v>
      </c>
      <c r="N1633" s="14">
        <f>B1632/B1633-1</f>
        <v>-3.3512064343163006E-3</v>
      </c>
      <c r="O1633" s="14" t="e">
        <f>C1632/C1633-1</f>
        <v>#DIV/0!</v>
      </c>
      <c r="P1633" s="14" t="e">
        <f>D1632/D1633-1</f>
        <v>#DIV/0!</v>
      </c>
    </row>
    <row r="1634" spans="1:16">
      <c r="A1634" s="83" t="s">
        <v>82</v>
      </c>
      <c r="B1634">
        <v>1526</v>
      </c>
      <c r="H1634">
        <v>3.21</v>
      </c>
      <c r="I1634">
        <v>4.0599999999999996</v>
      </c>
      <c r="J1634">
        <v>414</v>
      </c>
      <c r="K1634">
        <v>343.1</v>
      </c>
      <c r="L1634">
        <v>8.52</v>
      </c>
      <c r="N1634" s="14">
        <f>B1633/B1634-1</f>
        <v>-2.2280471821756187E-2</v>
      </c>
      <c r="O1634" s="14" t="e">
        <f>C1633/C1634-1</f>
        <v>#DIV/0!</v>
      </c>
      <c r="P1634" s="14" t="e">
        <f>D1633/D1634-1</f>
        <v>#DIV/0!</v>
      </c>
    </row>
    <row r="1635" spans="1:16">
      <c r="A1635" s="83" t="s">
        <v>81</v>
      </c>
      <c r="B1635">
        <v>1462</v>
      </c>
      <c r="H1635">
        <v>3.17</v>
      </c>
      <c r="I1635">
        <v>3.97</v>
      </c>
      <c r="J1635">
        <v>412</v>
      </c>
      <c r="K1635">
        <v>341.6</v>
      </c>
      <c r="L1635">
        <v>8.14</v>
      </c>
      <c r="N1635" s="14">
        <f>B1634/B1635-1</f>
        <v>4.3775649794801641E-2</v>
      </c>
      <c r="O1635" s="14" t="e">
        <f>C1634/C1635-1</f>
        <v>#DIV/0!</v>
      </c>
      <c r="P1635" s="14" t="e">
        <f>D1634/D1635-1</f>
        <v>#DIV/0!</v>
      </c>
    </row>
    <row r="1636" spans="1:16">
      <c r="A1636" s="83" t="s">
        <v>80</v>
      </c>
      <c r="B1636">
        <v>1440</v>
      </c>
      <c r="H1636">
        <v>3.14</v>
      </c>
      <c r="I1636">
        <v>3.88</v>
      </c>
      <c r="J1636">
        <v>403</v>
      </c>
      <c r="K1636">
        <v>349</v>
      </c>
      <c r="L1636">
        <v>8.44</v>
      </c>
      <c r="N1636" s="14">
        <f>B1635/B1636-1</f>
        <v>1.5277777777777724E-2</v>
      </c>
      <c r="O1636" s="14" t="e">
        <f>C1635/C1636-1</f>
        <v>#DIV/0!</v>
      </c>
      <c r="P1636" s="14" t="e">
        <f>D1635/D1636-1</f>
        <v>#DIV/0!</v>
      </c>
    </row>
    <row r="1637" spans="1:16">
      <c r="A1637" s="83" t="s">
        <v>79</v>
      </c>
      <c r="B1637">
        <v>1478</v>
      </c>
      <c r="H1637">
        <v>3.2</v>
      </c>
      <c r="I1637">
        <v>3.89</v>
      </c>
      <c r="J1637">
        <v>411</v>
      </c>
      <c r="K1637">
        <v>348.2</v>
      </c>
      <c r="L1637">
        <v>8.1300000000000008</v>
      </c>
      <c r="N1637" s="14">
        <f>B1636/B1637-1</f>
        <v>-2.5710419485791558E-2</v>
      </c>
      <c r="O1637" s="14" t="e">
        <f>C1636/C1637-1</f>
        <v>#DIV/0!</v>
      </c>
      <c r="P1637" s="14" t="e">
        <f>D1636/D1637-1</f>
        <v>#DIV/0!</v>
      </c>
    </row>
    <row r="1638" spans="1:16">
      <c r="A1638" s="83" t="s">
        <v>78</v>
      </c>
      <c r="B1638">
        <v>1513</v>
      </c>
      <c r="H1638">
        <v>3.25</v>
      </c>
      <c r="I1638">
        <v>3.93</v>
      </c>
      <c r="J1638">
        <v>414</v>
      </c>
      <c r="K1638">
        <v>349.6</v>
      </c>
      <c r="L1638">
        <v>8.56</v>
      </c>
      <c r="N1638" s="14">
        <f>B1637/B1638-1</f>
        <v>-2.3132848645076032E-2</v>
      </c>
      <c r="O1638" s="14" t="e">
        <f>C1637/C1638-1</f>
        <v>#DIV/0!</v>
      </c>
      <c r="P1638" s="14" t="e">
        <f>D1637/D1638-1</f>
        <v>#DIV/0!</v>
      </c>
    </row>
    <row r="1639" spans="1:16">
      <c r="A1639" s="83" t="s">
        <v>77</v>
      </c>
      <c r="B1639">
        <v>1589</v>
      </c>
      <c r="H1639">
        <v>3.33</v>
      </c>
      <c r="I1639">
        <v>4.01</v>
      </c>
      <c r="J1639">
        <v>423</v>
      </c>
      <c r="K1639">
        <v>349</v>
      </c>
      <c r="L1639">
        <v>8.61</v>
      </c>
      <c r="N1639" s="14">
        <f>B1638/B1639-1</f>
        <v>-4.7828823159219658E-2</v>
      </c>
      <c r="O1639" s="14" t="e">
        <f>C1638/C1639-1</f>
        <v>#DIV/0!</v>
      </c>
      <c r="P1639" s="14" t="e">
        <f>D1638/D1639-1</f>
        <v>#DIV/0!</v>
      </c>
    </row>
    <row r="1640" spans="1:16">
      <c r="A1640" s="83" t="s">
        <v>76</v>
      </c>
      <c r="B1640">
        <v>1529</v>
      </c>
      <c r="H1640">
        <v>3.31</v>
      </c>
      <c r="I1640">
        <v>3.96</v>
      </c>
      <c r="J1640">
        <v>420</v>
      </c>
      <c r="K1640">
        <v>342</v>
      </c>
      <c r="L1640">
        <v>8.0399999999999991</v>
      </c>
      <c r="N1640" s="14">
        <f>B1639/B1640-1</f>
        <v>3.9241334205363021E-2</v>
      </c>
      <c r="O1640" s="14" t="e">
        <f>C1639/C1640-1</f>
        <v>#DIV/0!</v>
      </c>
      <c r="P1640" s="14" t="e">
        <f>D1639/D1640-1</f>
        <v>#DIV/0!</v>
      </c>
    </row>
    <row r="1641" spans="1:16">
      <c r="A1641" s="83" t="s">
        <v>75</v>
      </c>
      <c r="B1641">
        <v>1537</v>
      </c>
      <c r="H1641">
        <v>3.28</v>
      </c>
      <c r="I1641">
        <v>3.91</v>
      </c>
      <c r="J1641">
        <v>417</v>
      </c>
      <c r="K1641">
        <v>340.9</v>
      </c>
      <c r="L1641">
        <v>7.79</v>
      </c>
      <c r="N1641" s="14">
        <f>B1640/B1641-1</f>
        <v>-5.2049446974625768E-3</v>
      </c>
      <c r="O1641" s="14" t="e">
        <f>C1640/C1641-1</f>
        <v>#DIV/0!</v>
      </c>
      <c r="P1641" s="14" t="e">
        <f>D1640/D1641-1</f>
        <v>#DIV/0!</v>
      </c>
    </row>
    <row r="1642" spans="1:16">
      <c r="A1642" s="83" t="s">
        <v>74</v>
      </c>
      <c r="B1642">
        <v>1516</v>
      </c>
      <c r="H1642">
        <v>3.27</v>
      </c>
      <c r="I1642">
        <v>3.84</v>
      </c>
      <c r="J1642">
        <v>415</v>
      </c>
      <c r="K1642">
        <v>340.6</v>
      </c>
      <c r="L1642">
        <v>7.84</v>
      </c>
      <c r="N1642" s="14">
        <f>B1641/B1642-1</f>
        <v>1.385224274406327E-2</v>
      </c>
      <c r="O1642" s="14" t="e">
        <f>C1641/C1642-1</f>
        <v>#DIV/0!</v>
      </c>
      <c r="P1642" s="14" t="e">
        <f>D1641/D1642-1</f>
        <v>#DIV/0!</v>
      </c>
    </row>
    <row r="1643" spans="1:16">
      <c r="A1643" s="83" t="s">
        <v>73</v>
      </c>
      <c r="B1643">
        <v>1520</v>
      </c>
      <c r="H1643">
        <v>3.26</v>
      </c>
      <c r="I1643">
        <v>3.85</v>
      </c>
      <c r="J1643">
        <v>415</v>
      </c>
      <c r="K1643">
        <v>338.1</v>
      </c>
      <c r="L1643">
        <v>8.06</v>
      </c>
      <c r="N1643" s="14">
        <f>B1642/B1643-1</f>
        <v>-2.6315789473684292E-3</v>
      </c>
      <c r="O1643" s="14" t="e">
        <f>C1642/C1643-1</f>
        <v>#DIV/0!</v>
      </c>
      <c r="P1643" s="14" t="e">
        <f>D1642/D1643-1</f>
        <v>#DIV/0!</v>
      </c>
    </row>
    <row r="1644" spans="1:16">
      <c r="A1644" s="83" t="s">
        <v>72</v>
      </c>
      <c r="B1644">
        <v>1548</v>
      </c>
      <c r="H1644">
        <v>3.33</v>
      </c>
      <c r="I1644">
        <v>3.9</v>
      </c>
      <c r="J1644">
        <v>419</v>
      </c>
      <c r="K1644">
        <v>334.7</v>
      </c>
      <c r="L1644">
        <v>8.0299999999999994</v>
      </c>
      <c r="N1644" s="14">
        <f>B1643/B1644-1</f>
        <v>-1.8087855297157618E-2</v>
      </c>
      <c r="O1644" s="14" t="e">
        <f>C1643/C1644-1</f>
        <v>#DIV/0!</v>
      </c>
      <c r="P1644" s="14" t="e">
        <f>D1643/D1644-1</f>
        <v>#DIV/0!</v>
      </c>
    </row>
    <row r="1645" spans="1:16">
      <c r="A1645" s="83" t="s">
        <v>71</v>
      </c>
      <c r="B1645">
        <v>1610</v>
      </c>
      <c r="H1645">
        <v>3.33</v>
      </c>
      <c r="I1645">
        <v>3.91</v>
      </c>
      <c r="J1645">
        <v>419</v>
      </c>
      <c r="K1645">
        <v>349</v>
      </c>
      <c r="L1645">
        <v>8.44</v>
      </c>
      <c r="N1645" s="14">
        <f>B1644/B1645-1</f>
        <v>-3.8509316770186319E-2</v>
      </c>
      <c r="O1645" s="14" t="e">
        <f>C1644/C1645-1</f>
        <v>#DIV/0!</v>
      </c>
      <c r="P1645" s="14" t="e">
        <f>D1644/D1645-1</f>
        <v>#DIV/0!</v>
      </c>
    </row>
    <row r="1646" spans="1:16">
      <c r="A1646" s="83" t="s">
        <v>70</v>
      </c>
      <c r="B1646">
        <v>1615</v>
      </c>
      <c r="H1646">
        <v>3.4</v>
      </c>
      <c r="I1646">
        <v>3.95</v>
      </c>
      <c r="J1646">
        <v>424</v>
      </c>
      <c r="K1646">
        <v>357.1</v>
      </c>
      <c r="L1646">
        <v>8.69</v>
      </c>
      <c r="N1646" s="14">
        <f>B1645/B1646-1</f>
        <v>-3.0959752321981782E-3</v>
      </c>
      <c r="O1646" s="14" t="e">
        <f>C1645/C1646-1</f>
        <v>#DIV/0!</v>
      </c>
      <c r="P1646" s="14" t="e">
        <f>D1645/D1646-1</f>
        <v>#DIV/0!</v>
      </c>
    </row>
    <row r="1647" spans="1:16">
      <c r="A1647" s="83" t="s">
        <v>69</v>
      </c>
      <c r="B1647">
        <v>1612</v>
      </c>
      <c r="H1647">
        <v>3.29</v>
      </c>
      <c r="I1647">
        <v>3.85</v>
      </c>
      <c r="J1647">
        <v>412</v>
      </c>
      <c r="K1647">
        <v>358.2</v>
      </c>
      <c r="L1647">
        <v>8.7100000000000009</v>
      </c>
      <c r="N1647" s="14">
        <f>B1646/B1647-1</f>
        <v>1.8610421836229296E-3</v>
      </c>
      <c r="O1647" s="14" t="e">
        <f>C1646/C1647-1</f>
        <v>#DIV/0!</v>
      </c>
      <c r="P1647" s="14" t="e">
        <f>D1646/D1647-1</f>
        <v>#DIV/0!</v>
      </c>
    </row>
    <row r="1648" spans="1:16">
      <c r="A1648" s="83" t="s">
        <v>68</v>
      </c>
      <c r="B1648">
        <v>1702</v>
      </c>
      <c r="H1648">
        <v>3.33</v>
      </c>
      <c r="I1648">
        <v>3.89</v>
      </c>
      <c r="J1648">
        <v>414</v>
      </c>
      <c r="K1648">
        <v>352</v>
      </c>
      <c r="L1648">
        <v>8.51</v>
      </c>
      <c r="N1648" s="14">
        <f>B1647/B1648-1</f>
        <v>-5.2878965922444232E-2</v>
      </c>
      <c r="O1648" s="14" t="e">
        <f>C1647/C1648-1</f>
        <v>#DIV/0!</v>
      </c>
      <c r="P1648" s="14" t="e">
        <f>D1647/D1648-1</f>
        <v>#DIV/0!</v>
      </c>
    </row>
    <row r="1649" spans="1:16">
      <c r="A1649" s="83" t="s">
        <v>67</v>
      </c>
      <c r="B1649">
        <v>1754</v>
      </c>
      <c r="H1649">
        <v>3.33</v>
      </c>
      <c r="I1649">
        <v>3.87</v>
      </c>
      <c r="J1649">
        <v>415</v>
      </c>
      <c r="K1649">
        <v>350</v>
      </c>
      <c r="L1649">
        <v>8.6300000000000008</v>
      </c>
      <c r="N1649" s="14">
        <f>B1648/B1649-1</f>
        <v>-2.9646522234891726E-2</v>
      </c>
      <c r="O1649" s="14" t="e">
        <f>C1648/C1649-1</f>
        <v>#DIV/0!</v>
      </c>
      <c r="P1649" s="14" t="e">
        <f>D1648/D1649-1</f>
        <v>#DIV/0!</v>
      </c>
    </row>
    <row r="1650" spans="1:16">
      <c r="A1650" s="83" t="s">
        <v>66</v>
      </c>
      <c r="B1650">
        <v>1776</v>
      </c>
      <c r="H1650">
        <v>3.33</v>
      </c>
      <c r="I1650">
        <v>3.82</v>
      </c>
      <c r="J1650">
        <v>412</v>
      </c>
      <c r="K1650">
        <v>346.3</v>
      </c>
      <c r="L1650">
        <v>8.6</v>
      </c>
      <c r="N1650" s="14">
        <f>B1649/B1650-1</f>
        <v>-1.2387387387387427E-2</v>
      </c>
      <c r="O1650" s="14" t="e">
        <f>C1649/C1650-1</f>
        <v>#DIV/0!</v>
      </c>
      <c r="P1650" s="14" t="e">
        <f>D1649/D1650-1</f>
        <v>#DIV/0!</v>
      </c>
    </row>
    <row r="1651" spans="1:16">
      <c r="A1651" s="83" t="s">
        <v>65</v>
      </c>
      <c r="B1651">
        <v>1754</v>
      </c>
      <c r="H1651">
        <v>3.28</v>
      </c>
      <c r="I1651">
        <v>3.73</v>
      </c>
      <c r="J1651">
        <v>403</v>
      </c>
      <c r="K1651">
        <v>343.5</v>
      </c>
      <c r="L1651">
        <v>8.6999999999999993</v>
      </c>
      <c r="N1651" s="14">
        <f>B1650/B1651-1</f>
        <v>1.2542759407069504E-2</v>
      </c>
      <c r="O1651" s="14" t="e">
        <f>C1650/C1651-1</f>
        <v>#DIV/0!</v>
      </c>
      <c r="P1651" s="14" t="e">
        <f>D1650/D1651-1</f>
        <v>#DIV/0!</v>
      </c>
    </row>
    <row r="1652" spans="1:16">
      <c r="A1652" s="83" t="s">
        <v>64</v>
      </c>
      <c r="B1652">
        <v>1772</v>
      </c>
      <c r="H1652">
        <v>3.28</v>
      </c>
      <c r="I1652">
        <v>3.77</v>
      </c>
      <c r="J1652">
        <v>404</v>
      </c>
      <c r="K1652">
        <v>344</v>
      </c>
      <c r="L1652">
        <v>8.8800000000000008</v>
      </c>
      <c r="N1652" s="14">
        <f>B1651/B1652-1</f>
        <v>-1.0158013544018019E-2</v>
      </c>
      <c r="O1652" s="14" t="e">
        <f>C1651/C1652-1</f>
        <v>#DIV/0!</v>
      </c>
      <c r="P1652" s="14" t="e">
        <f>D1651/D1652-1</f>
        <v>#DIV/0!</v>
      </c>
    </row>
    <row r="1653" spans="1:16">
      <c r="A1653" s="83" t="s">
        <v>63</v>
      </c>
      <c r="B1653">
        <v>1781</v>
      </c>
      <c r="H1653">
        <v>3.35</v>
      </c>
      <c r="I1653">
        <v>3.88</v>
      </c>
      <c r="J1653">
        <v>410</v>
      </c>
      <c r="K1653">
        <v>341.1</v>
      </c>
      <c r="L1653">
        <v>8.8000000000000007</v>
      </c>
      <c r="N1653" s="14">
        <f>B1652/B1653-1</f>
        <v>-5.0533408197641627E-3</v>
      </c>
      <c r="O1653" s="14" t="e">
        <f>C1652/C1653-1</f>
        <v>#DIV/0!</v>
      </c>
      <c r="P1653" s="14" t="e">
        <f>D1652/D1653-1</f>
        <v>#DIV/0!</v>
      </c>
    </row>
    <row r="1654" spans="1:16">
      <c r="A1654" s="83" t="s">
        <v>62</v>
      </c>
      <c r="B1654">
        <v>1789</v>
      </c>
      <c r="H1654">
        <v>3.4</v>
      </c>
      <c r="I1654">
        <v>3.98</v>
      </c>
      <c r="J1654">
        <v>414</v>
      </c>
      <c r="K1654">
        <v>339.3</v>
      </c>
      <c r="L1654">
        <v>8.93</v>
      </c>
      <c r="N1654" s="14">
        <f>B1653/B1654-1</f>
        <v>-4.4717719396311084E-3</v>
      </c>
      <c r="O1654" s="14" t="e">
        <f>C1653/C1654-1</f>
        <v>#DIV/0!</v>
      </c>
      <c r="P1654" s="14" t="e">
        <f>D1653/D1654-1</f>
        <v>#DIV/0!</v>
      </c>
    </row>
    <row r="1655" spans="1:16">
      <c r="A1655" s="83" t="s">
        <v>61</v>
      </c>
      <c r="B1655">
        <v>1802</v>
      </c>
      <c r="H1655">
        <v>3.4</v>
      </c>
      <c r="I1655">
        <v>3.98</v>
      </c>
      <c r="J1655">
        <v>415</v>
      </c>
      <c r="K1655">
        <v>338.3</v>
      </c>
      <c r="L1655">
        <v>8.9499999999999993</v>
      </c>
      <c r="N1655" s="14">
        <f>B1654/B1655-1</f>
        <v>-7.2142064372918702E-3</v>
      </c>
      <c r="O1655" s="14" t="e">
        <f>C1654/C1655-1</f>
        <v>#DIV/0!</v>
      </c>
      <c r="P1655" s="14" t="e">
        <f>D1654/D1655-1</f>
        <v>#DIV/0!</v>
      </c>
    </row>
    <row r="1656" spans="1:16">
      <c r="A1656" s="83" t="s">
        <v>60</v>
      </c>
      <c r="B1656">
        <v>1803</v>
      </c>
      <c r="H1656">
        <v>3.39</v>
      </c>
      <c r="I1656">
        <v>3.96</v>
      </c>
      <c r="J1656">
        <v>414</v>
      </c>
      <c r="K1656">
        <v>337</v>
      </c>
      <c r="L1656">
        <v>8.92</v>
      </c>
      <c r="N1656" s="14">
        <f>B1655/B1656-1</f>
        <v>-5.5463117027176878E-4</v>
      </c>
      <c r="O1656" s="14" t="e">
        <f>C1655/C1656-1</f>
        <v>#DIV/0!</v>
      </c>
      <c r="P1656" s="14" t="e">
        <f>D1655/D1656-1</f>
        <v>#DIV/0!</v>
      </c>
    </row>
    <row r="1657" spans="1:16">
      <c r="A1657" s="83" t="s">
        <v>59</v>
      </c>
      <c r="B1657">
        <v>1724</v>
      </c>
      <c r="H1657">
        <v>3.35</v>
      </c>
      <c r="I1657">
        <v>3.91</v>
      </c>
      <c r="J1657">
        <v>410</v>
      </c>
      <c r="K1657">
        <v>338</v>
      </c>
      <c r="L1657">
        <v>8.94</v>
      </c>
      <c r="N1657" s="14">
        <f>B1656/B1657-1</f>
        <v>4.5823665893271359E-2</v>
      </c>
      <c r="O1657" s="14" t="e">
        <f>C1656/C1657-1</f>
        <v>#DIV/0!</v>
      </c>
      <c r="P1657" s="14" t="e">
        <f>D1656/D1657-1</f>
        <v>#DIV/0!</v>
      </c>
    </row>
    <row r="1658" spans="1:16">
      <c r="A1658" s="83" t="s">
        <v>58</v>
      </c>
      <c r="B1658">
        <v>1748</v>
      </c>
      <c r="H1658">
        <v>3.37</v>
      </c>
      <c r="I1658">
        <v>3.99</v>
      </c>
      <c r="J1658">
        <v>416</v>
      </c>
      <c r="K1658">
        <v>335.8</v>
      </c>
      <c r="L1658">
        <v>9</v>
      </c>
      <c r="N1658" s="14">
        <f>B1657/B1658-1</f>
        <v>-1.3729977116704761E-2</v>
      </c>
      <c r="O1658" s="14" t="e">
        <f>C1657/C1658-1</f>
        <v>#DIV/0!</v>
      </c>
      <c r="P1658" s="14" t="e">
        <f>D1657/D1658-1</f>
        <v>#DIV/0!</v>
      </c>
    </row>
    <row r="1659" spans="1:16">
      <c r="A1659" s="83" t="s">
        <v>57</v>
      </c>
      <c r="B1659">
        <v>1734</v>
      </c>
      <c r="H1659">
        <v>3.34</v>
      </c>
      <c r="I1659">
        <v>3.93</v>
      </c>
      <c r="J1659">
        <v>413</v>
      </c>
      <c r="K1659">
        <v>336</v>
      </c>
      <c r="L1659">
        <v>9.1199999999999992</v>
      </c>
      <c r="N1659" s="14">
        <f>B1658/B1659-1</f>
        <v>8.073817762399127E-3</v>
      </c>
      <c r="O1659" s="14" t="e">
        <f>C1658/C1659-1</f>
        <v>#DIV/0!</v>
      </c>
      <c r="P1659" s="14" t="e">
        <f>D1658/D1659-1</f>
        <v>#DIV/0!</v>
      </c>
    </row>
    <row r="1660" spans="1:16">
      <c r="A1660" s="83" t="s">
        <v>56</v>
      </c>
      <c r="B1660">
        <v>1746</v>
      </c>
      <c r="H1660">
        <v>3.33</v>
      </c>
      <c r="I1660">
        <v>3.91</v>
      </c>
      <c r="J1660">
        <v>409</v>
      </c>
      <c r="K1660">
        <v>338</v>
      </c>
      <c r="L1660">
        <v>9.17</v>
      </c>
      <c r="N1660" s="14">
        <f>B1659/B1660-1</f>
        <v>-6.8728522336769515E-3</v>
      </c>
      <c r="O1660" s="14" t="e">
        <f>C1659/C1660-1</f>
        <v>#DIV/0!</v>
      </c>
      <c r="P1660" s="14" t="e">
        <f>D1659/D1660-1</f>
        <v>#DIV/0!</v>
      </c>
    </row>
    <row r="1661" spans="1:16">
      <c r="A1661" s="83" t="s">
        <v>55</v>
      </c>
      <c r="B1661">
        <v>1747</v>
      </c>
      <c r="H1661">
        <v>3.37</v>
      </c>
      <c r="I1661">
        <v>4.03</v>
      </c>
      <c r="J1661">
        <v>416</v>
      </c>
      <c r="K1661">
        <v>337</v>
      </c>
      <c r="L1661">
        <v>9.14</v>
      </c>
      <c r="N1661" s="14">
        <f>B1660/B1661-1</f>
        <v>-5.7240984544937312E-4</v>
      </c>
      <c r="O1661" s="14" t="e">
        <f>C1660/C1661-1</f>
        <v>#DIV/0!</v>
      </c>
      <c r="P1661" s="14" t="e">
        <f>D1660/D1661-1</f>
        <v>#DIV/0!</v>
      </c>
    </row>
    <row r="1662" spans="1:16">
      <c r="A1662" s="83" t="s">
        <v>54</v>
      </c>
      <c r="B1662">
        <v>1735</v>
      </c>
      <c r="H1662">
        <v>3.25</v>
      </c>
      <c r="I1662">
        <v>3.99</v>
      </c>
      <c r="J1662">
        <v>404</v>
      </c>
      <c r="K1662">
        <v>340</v>
      </c>
      <c r="L1662">
        <v>9.11</v>
      </c>
      <c r="N1662" s="14">
        <f>B1661/B1662-1</f>
        <v>6.916426512968199E-3</v>
      </c>
      <c r="O1662" s="14" t="e">
        <f>C1661/C1662-1</f>
        <v>#DIV/0!</v>
      </c>
      <c r="P1662" s="14" t="e">
        <f>D1661/D1662-1</f>
        <v>#DIV/0!</v>
      </c>
    </row>
    <row r="1663" spans="1:16">
      <c r="A1663" s="83" t="s">
        <v>53</v>
      </c>
      <c r="B1663">
        <v>1716</v>
      </c>
      <c r="H1663">
        <v>3.25</v>
      </c>
      <c r="I1663">
        <v>4.0199999999999996</v>
      </c>
      <c r="J1663">
        <v>401</v>
      </c>
      <c r="K1663">
        <v>340.8</v>
      </c>
      <c r="L1663">
        <v>9.25</v>
      </c>
      <c r="N1663" s="14">
        <f>B1662/B1663-1</f>
        <v>1.1072261072261114E-2</v>
      </c>
      <c r="O1663" s="14" t="e">
        <f>C1662/C1663-1</f>
        <v>#DIV/0!</v>
      </c>
      <c r="P1663" s="14" t="e">
        <f>D1662/D1663-1</f>
        <v>#DIV/0!</v>
      </c>
    </row>
    <row r="1664" spans="1:16">
      <c r="A1664" s="83" t="s">
        <v>52</v>
      </c>
      <c r="B1664">
        <v>1711</v>
      </c>
      <c r="H1664">
        <v>3.23</v>
      </c>
      <c r="I1664">
        <v>4.12</v>
      </c>
      <c r="J1664">
        <v>404</v>
      </c>
      <c r="K1664">
        <v>340.9</v>
      </c>
      <c r="L1664">
        <v>9.25</v>
      </c>
      <c r="N1664" s="14">
        <f>B1663/B1664-1</f>
        <v>2.9222676797193703E-3</v>
      </c>
      <c r="O1664" s="14" t="e">
        <f>C1663/C1664-1</f>
        <v>#DIV/0!</v>
      </c>
      <c r="P1664" s="14" t="e">
        <f>D1663/D1664-1</f>
        <v>#DIV/0!</v>
      </c>
    </row>
    <row r="1665" spans="1:16">
      <c r="A1665" s="83" t="s">
        <v>51</v>
      </c>
      <c r="B1665">
        <v>1732</v>
      </c>
      <c r="H1665">
        <v>3.26</v>
      </c>
      <c r="I1665">
        <v>4.25</v>
      </c>
      <c r="J1665">
        <v>411</v>
      </c>
      <c r="K1665">
        <v>341</v>
      </c>
      <c r="L1665">
        <v>9.31</v>
      </c>
      <c r="N1665" s="14">
        <f>B1664/B1665-1</f>
        <v>-1.2124711316397252E-2</v>
      </c>
      <c r="O1665" s="14" t="e">
        <f>C1664/C1665-1</f>
        <v>#DIV/0!</v>
      </c>
      <c r="P1665" s="14" t="e">
        <f>D1664/D1665-1</f>
        <v>#DIV/0!</v>
      </c>
    </row>
    <row r="1666" spans="1:16">
      <c r="A1666" s="83" t="s">
        <v>50</v>
      </c>
      <c r="B1666">
        <v>1729</v>
      </c>
      <c r="H1666">
        <v>3.21</v>
      </c>
      <c r="I1666">
        <v>4.21</v>
      </c>
      <c r="J1666">
        <v>406</v>
      </c>
      <c r="K1666">
        <v>347</v>
      </c>
      <c r="L1666">
        <v>9.5299999999999994</v>
      </c>
      <c r="N1666" s="14">
        <f>B1665/B1666-1</f>
        <v>1.735106998264957E-3</v>
      </c>
      <c r="O1666" s="14" t="e">
        <f>C1665/C1666-1</f>
        <v>#DIV/0!</v>
      </c>
      <c r="P1666" s="14" t="e">
        <f>D1665/D1666-1</f>
        <v>#DIV/0!</v>
      </c>
    </row>
    <row r="1667" spans="1:16">
      <c r="A1667" s="83" t="s">
        <v>49</v>
      </c>
      <c r="B1667">
        <v>1751</v>
      </c>
      <c r="H1667">
        <v>3.24</v>
      </c>
      <c r="I1667">
        <v>4.1900000000000004</v>
      </c>
      <c r="J1667">
        <v>404</v>
      </c>
      <c r="K1667">
        <v>350.5</v>
      </c>
      <c r="L1667">
        <v>9.6199999999999992</v>
      </c>
      <c r="N1667" s="14">
        <f>B1666/B1667-1</f>
        <v>-1.2564249000571071E-2</v>
      </c>
      <c r="O1667" s="14" t="e">
        <f>C1666/C1667-1</f>
        <v>#DIV/0!</v>
      </c>
      <c r="P1667" s="14" t="e">
        <f>D1666/D1667-1</f>
        <v>#DIV/0!</v>
      </c>
    </row>
    <row r="1668" spans="1:16">
      <c r="A1668" s="83" t="s">
        <v>48</v>
      </c>
      <c r="B1668">
        <v>1745</v>
      </c>
      <c r="H1668">
        <v>3.27</v>
      </c>
      <c r="I1668">
        <v>4.3099999999999996</v>
      </c>
      <c r="J1668">
        <v>413</v>
      </c>
      <c r="K1668">
        <v>353.9</v>
      </c>
      <c r="L1668">
        <v>9.48</v>
      </c>
      <c r="N1668" s="14">
        <f>B1667/B1668-1</f>
        <v>3.4383954154728613E-3</v>
      </c>
      <c r="O1668" s="14" t="e">
        <f>C1667/C1668-1</f>
        <v>#DIV/0!</v>
      </c>
      <c r="P1668" s="14" t="e">
        <f>D1667/D1668-1</f>
        <v>#DIV/0!</v>
      </c>
    </row>
    <row r="1669" spans="1:16">
      <c r="A1669" s="83" t="s">
        <v>47</v>
      </c>
      <c r="B1669">
        <v>1717</v>
      </c>
      <c r="H1669">
        <v>3.28</v>
      </c>
      <c r="I1669">
        <v>4.29</v>
      </c>
      <c r="J1669">
        <v>411</v>
      </c>
      <c r="K1669">
        <v>354.2</v>
      </c>
      <c r="L1669">
        <v>9.61</v>
      </c>
      <c r="N1669" s="14">
        <f>B1668/B1669-1</f>
        <v>1.6307513104251603E-2</v>
      </c>
      <c r="O1669" s="14" t="e">
        <f>C1668/C1669-1</f>
        <v>#DIV/0!</v>
      </c>
      <c r="P1669" s="14" t="e">
        <f>D1668/D1669-1</f>
        <v>#DIV/0!</v>
      </c>
    </row>
  </sheetData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0273-6E15-4943-916E-9BF71DA9BA50}">
  <dimension ref="A1:J80"/>
  <sheetViews>
    <sheetView zoomScaleNormal="100" workbookViewId="0">
      <selection activeCell="O6" sqref="O6"/>
    </sheetView>
  </sheetViews>
  <sheetFormatPr baseColWidth="10" defaultRowHeight="13.8"/>
  <cols>
    <col min="1" max="1" width="11.19921875" style="21"/>
  </cols>
  <sheetData>
    <row r="1" spans="1:10">
      <c r="A1" s="56" t="s">
        <v>1725</v>
      </c>
    </row>
    <row r="3" spans="1:10">
      <c r="A3" s="22" t="s">
        <v>1726</v>
      </c>
      <c r="B3" s="23"/>
      <c r="C3" s="24"/>
      <c r="D3" s="25" t="s">
        <v>1727</v>
      </c>
      <c r="E3" s="26"/>
      <c r="F3" s="27" t="s">
        <v>1728</v>
      </c>
      <c r="G3" s="27"/>
      <c r="H3" s="27"/>
      <c r="I3" s="27"/>
      <c r="J3" s="28"/>
    </row>
    <row r="4" spans="1:10">
      <c r="A4" s="29"/>
      <c r="B4" s="30"/>
      <c r="C4" s="31"/>
      <c r="D4" s="32" t="s">
        <v>1729</v>
      </c>
      <c r="E4" s="33" t="s">
        <v>1730</v>
      </c>
      <c r="F4" s="27" t="s">
        <v>1731</v>
      </c>
      <c r="G4" s="27"/>
      <c r="H4" s="27"/>
      <c r="I4" s="27"/>
      <c r="J4" s="34" t="s">
        <v>1732</v>
      </c>
    </row>
    <row r="5" spans="1:10" ht="102.6">
      <c r="A5" s="29"/>
      <c r="B5" s="30"/>
      <c r="C5" s="31" t="s">
        <v>1724</v>
      </c>
      <c r="D5" s="35"/>
      <c r="E5" s="36"/>
      <c r="F5" s="37" t="s">
        <v>1733</v>
      </c>
      <c r="G5" s="37" t="s">
        <v>1734</v>
      </c>
      <c r="H5" s="37" t="s">
        <v>1735</v>
      </c>
      <c r="I5" s="38" t="s">
        <v>1736</v>
      </c>
      <c r="J5" s="37" t="s">
        <v>1737</v>
      </c>
    </row>
    <row r="6" spans="1:10">
      <c r="A6" s="39"/>
      <c r="B6" s="40"/>
      <c r="C6" s="41"/>
      <c r="D6" s="42" t="s">
        <v>1738</v>
      </c>
      <c r="E6" s="43"/>
      <c r="F6" s="44" t="s">
        <v>1739</v>
      </c>
      <c r="G6" s="45"/>
      <c r="H6" s="45"/>
      <c r="I6" s="45"/>
      <c r="J6" s="45"/>
    </row>
    <row r="7" spans="1:10">
      <c r="A7" s="46">
        <v>1950</v>
      </c>
      <c r="B7" s="47" t="s">
        <v>1740</v>
      </c>
      <c r="C7" s="48">
        <v>18264</v>
      </c>
      <c r="E7" s="49" t="s">
        <v>1741</v>
      </c>
      <c r="F7" s="49" t="s">
        <v>1741</v>
      </c>
      <c r="G7" s="49" t="s">
        <v>1741</v>
      </c>
      <c r="H7" s="50">
        <v>26.9</v>
      </c>
      <c r="I7" s="49" t="s">
        <v>1741</v>
      </c>
      <c r="J7" s="50">
        <v>37.299999999999997</v>
      </c>
    </row>
    <row r="8" spans="1:10">
      <c r="A8" s="46">
        <v>1951</v>
      </c>
      <c r="B8" s="47" t="s">
        <v>1740</v>
      </c>
      <c r="C8" s="48">
        <v>18629</v>
      </c>
      <c r="D8" s="49"/>
      <c r="E8" s="49" t="s">
        <v>1741</v>
      </c>
      <c r="F8" s="49" t="s">
        <v>1741</v>
      </c>
      <c r="G8" s="49" t="s">
        <v>1741</v>
      </c>
      <c r="H8" s="50">
        <v>26.9</v>
      </c>
      <c r="I8" s="49" t="s">
        <v>1741</v>
      </c>
      <c r="J8" s="50">
        <v>36.700000000000003</v>
      </c>
    </row>
    <row r="9" spans="1:10">
      <c r="A9" s="46">
        <v>1952</v>
      </c>
      <c r="B9" s="47" t="s">
        <v>1740</v>
      </c>
      <c r="C9" s="48">
        <v>18994</v>
      </c>
      <c r="D9" s="49" t="s">
        <v>1741</v>
      </c>
      <c r="E9" s="49" t="s">
        <v>1741</v>
      </c>
      <c r="F9" s="49" t="s">
        <v>1741</v>
      </c>
      <c r="G9" s="49" t="s">
        <v>1741</v>
      </c>
      <c r="H9" s="50">
        <v>29.5</v>
      </c>
      <c r="I9" s="49" t="s">
        <v>1741</v>
      </c>
      <c r="J9" s="50">
        <v>40.200000000000003</v>
      </c>
    </row>
    <row r="10" spans="1:10">
      <c r="A10" s="46">
        <v>1953</v>
      </c>
      <c r="B10" s="47" t="s">
        <v>1740</v>
      </c>
      <c r="C10" s="48">
        <v>19360</v>
      </c>
      <c r="D10" s="49" t="s">
        <v>1741</v>
      </c>
      <c r="E10" s="49" t="s">
        <v>1741</v>
      </c>
      <c r="F10" s="49" t="s">
        <v>1741</v>
      </c>
      <c r="G10" s="49" t="s">
        <v>1741</v>
      </c>
      <c r="H10" s="50">
        <v>28.9</v>
      </c>
      <c r="I10" s="49" t="s">
        <v>1741</v>
      </c>
      <c r="J10" s="50">
        <v>38.4</v>
      </c>
    </row>
    <row r="11" spans="1:10">
      <c r="A11" s="46">
        <v>1954</v>
      </c>
      <c r="B11" s="47" t="s">
        <v>1740</v>
      </c>
      <c r="C11" s="48">
        <v>19725</v>
      </c>
      <c r="D11" s="49" t="s">
        <v>1741</v>
      </c>
      <c r="E11" s="49" t="s">
        <v>1741</v>
      </c>
      <c r="F11" s="49" t="s">
        <v>1741</v>
      </c>
      <c r="G11" s="49" t="s">
        <v>1741</v>
      </c>
      <c r="H11" s="50">
        <v>28.4</v>
      </c>
      <c r="I11" s="49" t="s">
        <v>1741</v>
      </c>
      <c r="J11" s="50">
        <v>36.9</v>
      </c>
    </row>
    <row r="12" spans="1:10">
      <c r="A12" s="46">
        <v>1955</v>
      </c>
      <c r="B12" s="47" t="s">
        <v>1740</v>
      </c>
      <c r="C12" s="48">
        <v>20090</v>
      </c>
      <c r="D12" s="49" t="s">
        <v>1741</v>
      </c>
      <c r="E12" s="49" t="s">
        <v>1741</v>
      </c>
      <c r="F12" s="49" t="s">
        <v>1741</v>
      </c>
      <c r="G12" s="49" t="s">
        <v>1741</v>
      </c>
      <c r="H12" s="50">
        <v>28.9</v>
      </c>
      <c r="I12" s="49" t="s">
        <v>1741</v>
      </c>
      <c r="J12" s="50">
        <v>37.5</v>
      </c>
    </row>
    <row r="13" spans="1:10">
      <c r="A13" s="46">
        <v>1956</v>
      </c>
      <c r="B13" s="47" t="s">
        <v>1740</v>
      </c>
      <c r="C13" s="48">
        <v>20455</v>
      </c>
      <c r="D13" s="49" t="s">
        <v>1741</v>
      </c>
      <c r="E13" s="49" t="s">
        <v>1741</v>
      </c>
      <c r="F13" s="49" t="s">
        <v>1741</v>
      </c>
      <c r="G13" s="49" t="s">
        <v>1741</v>
      </c>
      <c r="H13" s="50">
        <v>29.3</v>
      </c>
      <c r="I13" s="49" t="s">
        <v>1741</v>
      </c>
      <c r="J13" s="50">
        <v>37.6</v>
      </c>
    </row>
    <row r="14" spans="1:10">
      <c r="A14" s="46">
        <v>1957</v>
      </c>
      <c r="B14" s="47" t="s">
        <v>1740</v>
      </c>
      <c r="C14" s="48">
        <v>20821</v>
      </c>
      <c r="D14" s="49" t="s">
        <v>1741</v>
      </c>
      <c r="E14" s="49" t="s">
        <v>1741</v>
      </c>
      <c r="F14" s="49" t="s">
        <v>1741</v>
      </c>
      <c r="G14" s="49" t="s">
        <v>1741</v>
      </c>
      <c r="H14" s="50">
        <v>30.1</v>
      </c>
      <c r="I14" s="50">
        <v>28.6</v>
      </c>
      <c r="J14" s="50">
        <v>38.6</v>
      </c>
    </row>
    <row r="15" spans="1:10">
      <c r="A15" s="46">
        <v>1958</v>
      </c>
      <c r="B15" s="47" t="s">
        <v>1740</v>
      </c>
      <c r="C15" s="48">
        <v>21186</v>
      </c>
      <c r="D15" s="49" t="s">
        <v>1741</v>
      </c>
      <c r="E15" s="49" t="s">
        <v>1741</v>
      </c>
      <c r="F15" s="49" t="s">
        <v>1741</v>
      </c>
      <c r="G15" s="49" t="s">
        <v>1741</v>
      </c>
      <c r="H15" s="50">
        <v>31</v>
      </c>
      <c r="I15" s="50">
        <v>29.2</v>
      </c>
      <c r="J15" s="50">
        <v>39.9</v>
      </c>
    </row>
    <row r="16" spans="1:10">
      <c r="A16" s="46">
        <v>1959</v>
      </c>
      <c r="B16" s="47" t="s">
        <v>1740</v>
      </c>
      <c r="C16" s="48">
        <v>21551</v>
      </c>
      <c r="D16" s="49" t="s">
        <v>1741</v>
      </c>
      <c r="E16" s="49" t="s">
        <v>1741</v>
      </c>
      <c r="F16" s="49" t="s">
        <v>1741</v>
      </c>
      <c r="G16" s="49" t="s">
        <v>1741</v>
      </c>
      <c r="H16" s="50">
        <v>31</v>
      </c>
      <c r="I16" s="50">
        <v>29.5</v>
      </c>
      <c r="J16" s="50">
        <v>40</v>
      </c>
    </row>
    <row r="17" spans="1:10">
      <c r="A17" s="46">
        <v>1960</v>
      </c>
      <c r="B17" s="47" t="s">
        <v>1740</v>
      </c>
      <c r="C17" s="48">
        <v>21916</v>
      </c>
      <c r="D17" s="49" t="s">
        <v>1741</v>
      </c>
      <c r="E17" s="49" t="s">
        <v>1741</v>
      </c>
      <c r="F17" s="49" t="s">
        <v>1741</v>
      </c>
      <c r="G17" s="49" t="s">
        <v>1741</v>
      </c>
      <c r="H17" s="50">
        <v>31.7</v>
      </c>
      <c r="I17" s="50">
        <v>30</v>
      </c>
      <c r="J17" s="50">
        <v>40.4</v>
      </c>
    </row>
    <row r="18" spans="1:10">
      <c r="A18" s="46">
        <v>1961</v>
      </c>
      <c r="B18" s="47" t="s">
        <v>1740</v>
      </c>
      <c r="C18" s="48">
        <v>22282</v>
      </c>
      <c r="D18" s="49" t="s">
        <v>1741</v>
      </c>
      <c r="E18" s="49" t="s">
        <v>1741</v>
      </c>
      <c r="F18" s="49" t="s">
        <v>1741</v>
      </c>
      <c r="G18" s="49" t="s">
        <v>1741</v>
      </c>
      <c r="H18" s="50">
        <v>32.299999999999997</v>
      </c>
      <c r="I18" s="50">
        <v>30.5</v>
      </c>
      <c r="J18" s="50">
        <v>40.700000000000003</v>
      </c>
    </row>
    <row r="19" spans="1:10">
      <c r="A19" s="46">
        <v>1962</v>
      </c>
      <c r="B19" s="47" t="s">
        <v>1740</v>
      </c>
      <c r="C19" s="48">
        <v>22647</v>
      </c>
      <c r="D19" s="49" t="s">
        <v>1741</v>
      </c>
      <c r="E19" s="49" t="s">
        <v>1741</v>
      </c>
      <c r="F19" s="50">
        <v>32.700000000000003</v>
      </c>
      <c r="G19" s="50">
        <v>32.6</v>
      </c>
      <c r="H19" s="50">
        <v>33.1</v>
      </c>
      <c r="I19" s="50">
        <v>31.5</v>
      </c>
      <c r="J19" s="50">
        <v>42.1</v>
      </c>
    </row>
    <row r="20" spans="1:10">
      <c r="A20" s="46">
        <v>1963</v>
      </c>
      <c r="B20" s="47" t="s">
        <v>1740</v>
      </c>
      <c r="C20" s="48">
        <v>23012</v>
      </c>
      <c r="D20" s="49" t="s">
        <v>1741</v>
      </c>
      <c r="E20" s="49" t="s">
        <v>1741</v>
      </c>
      <c r="F20" s="50">
        <v>33.700000000000003</v>
      </c>
      <c r="G20" s="50">
        <v>33.4</v>
      </c>
      <c r="H20" s="50">
        <v>34.200000000000003</v>
      </c>
      <c r="I20" s="50">
        <v>32.700000000000003</v>
      </c>
      <c r="J20" s="50">
        <v>43</v>
      </c>
    </row>
    <row r="21" spans="1:10">
      <c r="A21" s="46">
        <v>1964</v>
      </c>
      <c r="B21" s="47" t="s">
        <v>1740</v>
      </c>
      <c r="C21" s="48">
        <v>23377</v>
      </c>
      <c r="D21" s="49" t="s">
        <v>1741</v>
      </c>
      <c r="E21" s="49" t="s">
        <v>1741</v>
      </c>
      <c r="F21" s="50">
        <v>34.6</v>
      </c>
      <c r="G21" s="50">
        <v>34.200000000000003</v>
      </c>
      <c r="H21" s="50">
        <v>35.1</v>
      </c>
      <c r="I21" s="50">
        <v>33.700000000000003</v>
      </c>
      <c r="J21" s="50">
        <v>43.4</v>
      </c>
    </row>
    <row r="22" spans="1:10">
      <c r="A22" s="46">
        <v>1965</v>
      </c>
      <c r="B22" s="47" t="s">
        <v>1740</v>
      </c>
      <c r="C22" s="48">
        <v>23743</v>
      </c>
      <c r="D22" s="49" t="s">
        <v>1741</v>
      </c>
      <c r="E22" s="49" t="s">
        <v>1741</v>
      </c>
      <c r="F22" s="50">
        <v>35.299999999999997</v>
      </c>
      <c r="G22" s="50">
        <v>34.6</v>
      </c>
      <c r="H22" s="50">
        <v>35.9</v>
      </c>
      <c r="I22" s="50">
        <v>34.6</v>
      </c>
      <c r="J22" s="50">
        <v>44</v>
      </c>
    </row>
    <row r="23" spans="1:10">
      <c r="A23" s="46">
        <v>1966</v>
      </c>
      <c r="B23" s="47" t="s">
        <v>1740</v>
      </c>
      <c r="C23" s="48">
        <v>24108</v>
      </c>
      <c r="D23" s="49" t="s">
        <v>1741</v>
      </c>
      <c r="E23" s="49" t="s">
        <v>1741</v>
      </c>
      <c r="F23" s="50">
        <v>36.700000000000003</v>
      </c>
      <c r="G23" s="50">
        <v>36</v>
      </c>
      <c r="H23" s="50">
        <v>37.4</v>
      </c>
      <c r="I23" s="50">
        <v>36.4</v>
      </c>
      <c r="J23" s="50">
        <v>45</v>
      </c>
    </row>
    <row r="24" spans="1:10">
      <c r="A24" s="46">
        <v>1967</v>
      </c>
      <c r="B24" s="47" t="s">
        <v>1740</v>
      </c>
      <c r="C24" s="48">
        <v>24473</v>
      </c>
      <c r="D24" s="49" t="s">
        <v>1741</v>
      </c>
      <c r="E24" s="49" t="s">
        <v>1741</v>
      </c>
      <c r="F24" s="50">
        <v>37.700000000000003</v>
      </c>
      <c r="G24" s="50">
        <v>36.9</v>
      </c>
      <c r="H24" s="50">
        <v>38.299999999999997</v>
      </c>
      <c r="I24" s="50">
        <v>37.299999999999997</v>
      </c>
      <c r="J24" s="50">
        <v>45.5</v>
      </c>
    </row>
    <row r="25" spans="1:10">
      <c r="A25" s="46">
        <v>1968</v>
      </c>
      <c r="B25" s="47" t="s">
        <v>1740</v>
      </c>
      <c r="C25" s="48">
        <v>24838</v>
      </c>
      <c r="D25" s="49" t="s">
        <v>1741</v>
      </c>
      <c r="E25" s="49" t="s">
        <v>1741</v>
      </c>
      <c r="F25" s="50">
        <v>38.299999999999997</v>
      </c>
      <c r="G25" s="50">
        <v>37.799999999999997</v>
      </c>
      <c r="H25" s="50">
        <v>38.700000000000003</v>
      </c>
      <c r="I25" s="50">
        <v>37.700000000000003</v>
      </c>
      <c r="J25" s="50">
        <v>45.5</v>
      </c>
    </row>
    <row r="26" spans="1:10">
      <c r="A26" s="46">
        <v>1969</v>
      </c>
      <c r="B26" s="47" t="s">
        <v>1740</v>
      </c>
      <c r="C26" s="48">
        <v>25204</v>
      </c>
      <c r="D26" s="49" t="s">
        <v>1741</v>
      </c>
      <c r="E26" s="49" t="s">
        <v>1741</v>
      </c>
      <c r="F26" s="50">
        <v>38.799999999999997</v>
      </c>
      <c r="G26" s="50">
        <v>38.4</v>
      </c>
      <c r="H26" s="50">
        <v>39.4</v>
      </c>
      <c r="I26" s="50">
        <v>38.6</v>
      </c>
      <c r="J26" s="50">
        <v>45.6</v>
      </c>
    </row>
    <row r="27" spans="1:10">
      <c r="A27" s="46">
        <v>1970</v>
      </c>
      <c r="B27" s="47" t="s">
        <v>1740</v>
      </c>
      <c r="C27" s="48">
        <v>25569</v>
      </c>
      <c r="D27" s="49" t="s">
        <v>1741</v>
      </c>
      <c r="E27" s="49" t="s">
        <v>1741</v>
      </c>
      <c r="F27" s="50">
        <v>39.9</v>
      </c>
      <c r="G27" s="50">
        <v>39.299999999999997</v>
      </c>
      <c r="H27" s="50">
        <v>40.4</v>
      </c>
      <c r="I27" s="50">
        <v>39.9</v>
      </c>
      <c r="J27" s="50">
        <v>46.7</v>
      </c>
    </row>
    <row r="28" spans="1:10">
      <c r="A28" s="46">
        <v>1971</v>
      </c>
      <c r="B28" s="47" t="s">
        <v>1740</v>
      </c>
      <c r="C28" s="48">
        <v>25934</v>
      </c>
      <c r="D28" s="51" t="s">
        <v>1741</v>
      </c>
      <c r="E28" s="51" t="s">
        <v>1741</v>
      </c>
      <c r="F28" s="51">
        <v>41.5</v>
      </c>
      <c r="G28" s="51">
        <v>41.1</v>
      </c>
      <c r="H28" s="51">
        <v>41.9</v>
      </c>
      <c r="I28" s="51">
        <v>41.1</v>
      </c>
      <c r="J28" s="51">
        <v>48.5</v>
      </c>
    </row>
    <row r="29" spans="1:10">
      <c r="A29" s="46">
        <v>1972</v>
      </c>
      <c r="B29" s="47" t="s">
        <v>1740</v>
      </c>
      <c r="C29" s="48">
        <v>26299</v>
      </c>
      <c r="D29" s="49" t="s">
        <v>1741</v>
      </c>
      <c r="E29" s="49" t="s">
        <v>1741</v>
      </c>
      <c r="F29" s="50">
        <v>43.9</v>
      </c>
      <c r="G29" s="50">
        <v>43.3</v>
      </c>
      <c r="H29" s="50">
        <v>44.2</v>
      </c>
      <c r="I29" s="50">
        <v>43.4</v>
      </c>
      <c r="J29" s="50">
        <v>50.7</v>
      </c>
    </row>
    <row r="30" spans="1:10">
      <c r="A30" s="46">
        <v>1973</v>
      </c>
      <c r="B30" s="47" t="s">
        <v>1740</v>
      </c>
      <c r="C30" s="48">
        <v>26665</v>
      </c>
      <c r="D30" s="49" t="s">
        <v>1741</v>
      </c>
      <c r="E30" s="49" t="s">
        <v>1741</v>
      </c>
      <c r="F30" s="50">
        <v>46.6</v>
      </c>
      <c r="G30" s="50">
        <v>45.9</v>
      </c>
      <c r="H30" s="50">
        <v>46.9</v>
      </c>
      <c r="I30" s="50">
        <v>46.3</v>
      </c>
      <c r="J30" s="50">
        <v>53.5</v>
      </c>
    </row>
    <row r="31" spans="1:10">
      <c r="A31" s="46">
        <v>1974</v>
      </c>
      <c r="B31" s="47" t="s">
        <v>1740</v>
      </c>
      <c r="C31" s="48">
        <v>27030</v>
      </c>
      <c r="D31" s="49" t="s">
        <v>1741</v>
      </c>
      <c r="E31" s="49" t="s">
        <v>1741</v>
      </c>
      <c r="F31" s="50">
        <v>50.1</v>
      </c>
      <c r="G31" s="50">
        <v>49.2</v>
      </c>
      <c r="H31" s="50">
        <v>50.3</v>
      </c>
      <c r="I31" s="50">
        <v>49.7</v>
      </c>
      <c r="J31" s="50">
        <v>57.4</v>
      </c>
    </row>
    <row r="32" spans="1:10">
      <c r="A32" s="46">
        <v>1975</v>
      </c>
      <c r="B32" s="47" t="s">
        <v>1740</v>
      </c>
      <c r="C32" s="48">
        <v>27395</v>
      </c>
      <c r="D32" s="49" t="s">
        <v>1741</v>
      </c>
      <c r="E32" s="49" t="s">
        <v>1741</v>
      </c>
      <c r="F32" s="50">
        <v>53.1</v>
      </c>
      <c r="G32" s="50">
        <v>52.4</v>
      </c>
      <c r="H32" s="50">
        <v>53.4</v>
      </c>
      <c r="I32" s="50">
        <v>52.6</v>
      </c>
      <c r="J32" s="50">
        <v>61.3</v>
      </c>
    </row>
    <row r="33" spans="1:10">
      <c r="A33" s="46">
        <v>1976</v>
      </c>
      <c r="B33" s="47" t="s">
        <v>1740</v>
      </c>
      <c r="C33" s="48">
        <v>27760</v>
      </c>
      <c r="D33" s="49" t="s">
        <v>1741</v>
      </c>
      <c r="E33" s="49" t="s">
        <v>1741</v>
      </c>
      <c r="F33" s="50">
        <v>55.9</v>
      </c>
      <c r="G33" s="50">
        <v>55.1</v>
      </c>
      <c r="H33" s="50">
        <v>56.3</v>
      </c>
      <c r="I33" s="50">
        <v>56</v>
      </c>
      <c r="J33" s="50">
        <v>63.6</v>
      </c>
    </row>
    <row r="34" spans="1:10">
      <c r="A34" s="46">
        <v>1977</v>
      </c>
      <c r="B34" s="47" t="s">
        <v>1740</v>
      </c>
      <c r="C34" s="48">
        <v>28126</v>
      </c>
      <c r="D34" s="49" t="s">
        <v>1741</v>
      </c>
      <c r="E34" s="49" t="s">
        <v>1741</v>
      </c>
      <c r="F34" s="50">
        <v>58.1</v>
      </c>
      <c r="G34" s="50">
        <v>57.2</v>
      </c>
      <c r="H34" s="50">
        <v>58.4</v>
      </c>
      <c r="I34" s="50">
        <v>58.1</v>
      </c>
      <c r="J34" s="50">
        <v>65.8</v>
      </c>
    </row>
    <row r="35" spans="1:10">
      <c r="A35" s="46">
        <v>1978</v>
      </c>
      <c r="B35" s="47" t="s">
        <v>1740</v>
      </c>
      <c r="C35" s="48">
        <v>28491</v>
      </c>
      <c r="D35" s="49" t="s">
        <v>1741</v>
      </c>
      <c r="E35" s="49" t="s">
        <v>1741</v>
      </c>
      <c r="F35" s="50">
        <v>59.9</v>
      </c>
      <c r="G35" s="50">
        <v>59</v>
      </c>
      <c r="H35" s="50">
        <v>60</v>
      </c>
      <c r="I35" s="50">
        <v>59.7</v>
      </c>
      <c r="J35" s="50">
        <v>67.8</v>
      </c>
    </row>
    <row r="36" spans="1:10">
      <c r="A36" s="46">
        <v>1979</v>
      </c>
      <c r="B36" s="47" t="s">
        <v>1740</v>
      </c>
      <c r="C36" s="48">
        <v>28856</v>
      </c>
      <c r="D36" s="49" t="s">
        <v>1741</v>
      </c>
      <c r="E36" s="49" t="s">
        <v>1741</v>
      </c>
      <c r="F36" s="50">
        <v>61.6</v>
      </c>
      <c r="G36" s="50">
        <v>60.7</v>
      </c>
      <c r="H36" s="50">
        <v>61.6</v>
      </c>
      <c r="I36" s="50">
        <v>61</v>
      </c>
      <c r="J36" s="50">
        <v>69.2</v>
      </c>
    </row>
    <row r="37" spans="1:10">
      <c r="A37" s="46">
        <v>1980</v>
      </c>
      <c r="B37" s="47" t="s">
        <v>1740</v>
      </c>
      <c r="C37" s="48">
        <v>29221</v>
      </c>
      <c r="D37" s="49" t="s">
        <v>1741</v>
      </c>
      <c r="E37" s="49" t="s">
        <v>1741</v>
      </c>
      <c r="F37" s="50">
        <v>64.599999999999994</v>
      </c>
      <c r="G37" s="50">
        <v>63.8</v>
      </c>
      <c r="H37" s="50">
        <v>64.5</v>
      </c>
      <c r="I37" s="50">
        <v>63.8</v>
      </c>
      <c r="J37" s="50">
        <v>73.099999999999994</v>
      </c>
    </row>
    <row r="38" spans="1:10">
      <c r="A38" s="46">
        <v>1981</v>
      </c>
      <c r="B38" s="47" t="s">
        <v>1740</v>
      </c>
      <c r="C38" s="48">
        <v>29587</v>
      </c>
      <c r="D38" s="49" t="s">
        <v>1741</v>
      </c>
      <c r="E38" s="49" t="s">
        <v>1741</v>
      </c>
      <c r="F38" s="50">
        <v>68.400000000000006</v>
      </c>
      <c r="G38" s="50">
        <v>67.8</v>
      </c>
      <c r="H38" s="50">
        <v>68.3</v>
      </c>
      <c r="I38" s="50">
        <v>67.7</v>
      </c>
      <c r="J38" s="50">
        <v>76.5</v>
      </c>
    </row>
    <row r="39" spans="1:10">
      <c r="A39" s="46">
        <v>1982</v>
      </c>
      <c r="B39" s="47" t="s">
        <v>1740</v>
      </c>
      <c r="C39" s="48">
        <v>29952</v>
      </c>
      <c r="D39" s="49" t="s">
        <v>1741</v>
      </c>
      <c r="E39" s="49" t="s">
        <v>1741</v>
      </c>
      <c r="F39" s="50">
        <v>73</v>
      </c>
      <c r="G39" s="50">
        <v>72.3</v>
      </c>
      <c r="H39" s="50">
        <v>72.900000000000006</v>
      </c>
      <c r="I39" s="50">
        <v>72.2</v>
      </c>
      <c r="J39" s="50">
        <v>80.7</v>
      </c>
    </row>
    <row r="40" spans="1:10">
      <c r="A40" s="46">
        <v>1983</v>
      </c>
      <c r="B40" s="47" t="s">
        <v>1740</v>
      </c>
      <c r="C40" s="48">
        <v>30317</v>
      </c>
      <c r="D40" s="49" t="s">
        <v>1741</v>
      </c>
      <c r="E40" s="49" t="s">
        <v>1741</v>
      </c>
      <c r="F40" s="50">
        <v>76</v>
      </c>
      <c r="G40" s="50">
        <v>75.3</v>
      </c>
      <c r="H40" s="50">
        <v>75.8</v>
      </c>
      <c r="I40" s="50">
        <v>75.099999999999994</v>
      </c>
      <c r="J40" s="50">
        <v>83.7</v>
      </c>
    </row>
    <row r="41" spans="1:10">
      <c r="A41" s="46">
        <v>1984</v>
      </c>
      <c r="B41" s="47" t="s">
        <v>1740</v>
      </c>
      <c r="C41" s="48">
        <v>30682</v>
      </c>
      <c r="D41" s="49" t="s">
        <v>1741</v>
      </c>
      <c r="E41" s="49" t="s">
        <v>1741</v>
      </c>
      <c r="F41" s="50">
        <v>77.900000000000006</v>
      </c>
      <c r="G41" s="50">
        <v>77.400000000000006</v>
      </c>
      <c r="H41" s="50">
        <v>77.900000000000006</v>
      </c>
      <c r="I41" s="50">
        <v>77.3</v>
      </c>
      <c r="J41" s="50">
        <v>85.6</v>
      </c>
    </row>
    <row r="42" spans="1:10">
      <c r="A42" s="46">
        <v>1985</v>
      </c>
      <c r="B42" s="47" t="s">
        <v>1740</v>
      </c>
      <c r="C42" s="48">
        <v>31048</v>
      </c>
      <c r="D42" s="49" t="s">
        <v>1741</v>
      </c>
      <c r="E42" s="49" t="s">
        <v>1741</v>
      </c>
      <c r="F42" s="50">
        <v>79.599999999999994</v>
      </c>
      <c r="G42" s="50">
        <v>79</v>
      </c>
      <c r="H42" s="50">
        <v>79.5</v>
      </c>
      <c r="I42" s="50">
        <v>78.8</v>
      </c>
      <c r="J42" s="50">
        <v>87</v>
      </c>
    </row>
    <row r="43" spans="1:10">
      <c r="A43" s="46">
        <v>1986</v>
      </c>
      <c r="B43" s="47" t="s">
        <v>1740</v>
      </c>
      <c r="C43" s="48">
        <v>31413</v>
      </c>
      <c r="D43" s="49" t="s">
        <v>1741</v>
      </c>
      <c r="E43" s="49" t="s">
        <v>1741</v>
      </c>
      <c r="F43" s="50">
        <v>80.7</v>
      </c>
      <c r="G43" s="50">
        <v>80.3</v>
      </c>
      <c r="H43" s="50">
        <v>80.599999999999994</v>
      </c>
      <c r="I43" s="50">
        <v>79.900000000000006</v>
      </c>
      <c r="J43" s="50">
        <v>87.9</v>
      </c>
    </row>
    <row r="44" spans="1:10">
      <c r="A44" s="46">
        <v>1987</v>
      </c>
      <c r="B44" s="47" t="s">
        <v>1740</v>
      </c>
      <c r="C44" s="48">
        <v>31778</v>
      </c>
      <c r="D44" s="49" t="s">
        <v>1741</v>
      </c>
      <c r="E44" s="49" t="s">
        <v>1741</v>
      </c>
      <c r="F44" s="50">
        <v>80.099999999999994</v>
      </c>
      <c r="G44" s="50">
        <v>79.7</v>
      </c>
      <c r="H44" s="50">
        <v>79.8</v>
      </c>
      <c r="I44" s="50">
        <v>79.3</v>
      </c>
      <c r="J44" s="50">
        <v>87.3</v>
      </c>
    </row>
    <row r="45" spans="1:10">
      <c r="A45" s="46">
        <v>1988</v>
      </c>
      <c r="B45" s="47" t="s">
        <v>1740</v>
      </c>
      <c r="C45" s="48">
        <v>32143</v>
      </c>
      <c r="D45" s="49" t="s">
        <v>1741</v>
      </c>
      <c r="E45" s="49" t="s">
        <v>1741</v>
      </c>
      <c r="F45" s="50">
        <v>80.8</v>
      </c>
      <c r="G45" s="50">
        <v>80.7</v>
      </c>
      <c r="H45" s="50">
        <v>80.3</v>
      </c>
      <c r="I45" s="50">
        <v>79.7</v>
      </c>
      <c r="J45" s="50">
        <v>87.5</v>
      </c>
    </row>
    <row r="46" spans="1:10">
      <c r="A46" s="46">
        <v>1989</v>
      </c>
      <c r="B46" s="47" t="s">
        <v>1740</v>
      </c>
      <c r="C46" s="48">
        <v>32509</v>
      </c>
      <c r="D46" s="49" t="s">
        <v>1741</v>
      </c>
      <c r="E46" s="49" t="s">
        <v>1741</v>
      </c>
      <c r="F46" s="50">
        <v>82.7</v>
      </c>
      <c r="G46" s="50">
        <v>82.7</v>
      </c>
      <c r="H46" s="50">
        <v>82.3</v>
      </c>
      <c r="I46" s="50">
        <v>81.7</v>
      </c>
      <c r="J46" s="50">
        <v>88.9</v>
      </c>
    </row>
    <row r="47" spans="1:10">
      <c r="A47" s="46">
        <v>1990</v>
      </c>
      <c r="B47" s="47" t="s">
        <v>1740</v>
      </c>
      <c r="C47" s="48">
        <v>32874</v>
      </c>
      <c r="D47" s="49" t="s">
        <v>1741</v>
      </c>
      <c r="E47" s="49" t="s">
        <v>1741</v>
      </c>
      <c r="F47" s="50">
        <v>84.9</v>
      </c>
      <c r="G47" s="50">
        <v>84.7</v>
      </c>
      <c r="H47" s="50">
        <v>84.4</v>
      </c>
      <c r="I47" s="50">
        <v>84.1</v>
      </c>
      <c r="J47" s="50">
        <v>90.6</v>
      </c>
    </row>
    <row r="48" spans="1:10">
      <c r="A48" s="46">
        <v>1991</v>
      </c>
      <c r="B48" s="47" t="s">
        <v>1740</v>
      </c>
      <c r="C48" s="48">
        <v>33239</v>
      </c>
      <c r="D48" s="50">
        <v>64</v>
      </c>
      <c r="E48" s="50">
        <v>79.3</v>
      </c>
      <c r="F48" s="50">
        <v>87.3</v>
      </c>
      <c r="G48" s="50">
        <v>87</v>
      </c>
      <c r="H48" s="50">
        <v>86.9</v>
      </c>
      <c r="I48" s="50">
        <v>86.3</v>
      </c>
      <c r="J48" s="49" t="s">
        <v>1742</v>
      </c>
    </row>
    <row r="49" spans="1:10">
      <c r="A49" s="46">
        <v>1992</v>
      </c>
      <c r="B49" s="47" t="s">
        <v>1740</v>
      </c>
      <c r="C49" s="48">
        <v>33604</v>
      </c>
      <c r="D49" s="50">
        <v>67.599999999999994</v>
      </c>
      <c r="E49" s="50">
        <v>81.400000000000006</v>
      </c>
      <c r="F49" s="50">
        <v>90.8</v>
      </c>
      <c r="G49" s="50">
        <v>90.6</v>
      </c>
      <c r="H49" s="50">
        <v>90.6</v>
      </c>
      <c r="I49" s="50">
        <v>90.2</v>
      </c>
      <c r="J49" s="49" t="s">
        <v>1742</v>
      </c>
    </row>
    <row r="50" spans="1:10">
      <c r="A50" s="46">
        <v>1993</v>
      </c>
      <c r="B50" s="47" t="s">
        <v>1740</v>
      </c>
      <c r="C50" s="48">
        <v>33970</v>
      </c>
      <c r="D50" s="50">
        <v>70.7</v>
      </c>
      <c r="E50" s="50">
        <v>83.4</v>
      </c>
      <c r="F50" s="50">
        <v>94.3</v>
      </c>
      <c r="G50" s="50">
        <v>94.1</v>
      </c>
      <c r="H50" s="50">
        <v>94.1</v>
      </c>
      <c r="I50" s="50">
        <v>93.5</v>
      </c>
      <c r="J50" s="49" t="s">
        <v>1742</v>
      </c>
    </row>
    <row r="51" spans="1:10">
      <c r="A51" s="46">
        <v>1994</v>
      </c>
      <c r="B51" s="47" t="s">
        <v>1740</v>
      </c>
      <c r="C51" s="48">
        <v>34335</v>
      </c>
      <c r="D51" s="50">
        <v>72.8</v>
      </c>
      <c r="E51" s="50">
        <v>84.6</v>
      </c>
      <c r="F51" s="50">
        <v>97.2</v>
      </c>
      <c r="G51" s="50">
        <v>97.1</v>
      </c>
      <c r="H51" s="50">
        <v>97.2</v>
      </c>
      <c r="I51" s="50">
        <v>96.8</v>
      </c>
      <c r="J51" s="49" t="s">
        <v>1742</v>
      </c>
    </row>
    <row r="52" spans="1:10">
      <c r="A52" s="46">
        <v>1995</v>
      </c>
      <c r="B52" s="47" t="s">
        <v>1740</v>
      </c>
      <c r="C52" s="48">
        <v>34700</v>
      </c>
      <c r="D52" s="50">
        <v>74.5</v>
      </c>
      <c r="E52" s="50">
        <v>85.3</v>
      </c>
      <c r="F52" s="50">
        <v>99.2</v>
      </c>
      <c r="G52" s="50">
        <v>99.1</v>
      </c>
      <c r="H52" s="50">
        <v>99.2</v>
      </c>
      <c r="I52" s="50">
        <v>99.2</v>
      </c>
      <c r="J52" s="49" t="s">
        <v>1742</v>
      </c>
    </row>
    <row r="53" spans="1:10">
      <c r="A53" s="46">
        <v>1996</v>
      </c>
      <c r="B53" s="47" t="s">
        <v>1740</v>
      </c>
      <c r="C53" s="48">
        <v>35065</v>
      </c>
      <c r="D53" s="50">
        <v>75.5</v>
      </c>
      <c r="E53" s="50">
        <v>85.9</v>
      </c>
      <c r="F53" s="50">
        <v>100.5</v>
      </c>
      <c r="G53" s="50">
        <v>100.6</v>
      </c>
      <c r="H53" s="50">
        <v>100.4</v>
      </c>
      <c r="I53" s="50">
        <v>100.5</v>
      </c>
      <c r="J53" s="49" t="s">
        <v>1742</v>
      </c>
    </row>
    <row r="54" spans="1:10">
      <c r="A54" s="46">
        <v>1997</v>
      </c>
      <c r="B54" s="47" t="s">
        <v>1740</v>
      </c>
      <c r="C54" s="48">
        <v>35431</v>
      </c>
      <c r="D54" s="50">
        <v>77.099999999999994</v>
      </c>
      <c r="E54" s="50">
        <v>86.7</v>
      </c>
      <c r="F54" s="50">
        <v>102.4</v>
      </c>
      <c r="G54" s="50">
        <v>102.2</v>
      </c>
      <c r="H54" s="50">
        <v>102.3</v>
      </c>
      <c r="I54" s="50">
        <v>102.6</v>
      </c>
      <c r="J54" s="49" t="s">
        <v>1742</v>
      </c>
    </row>
    <row r="55" spans="1:10">
      <c r="A55" s="46">
        <v>1998</v>
      </c>
      <c r="B55" s="47" t="s">
        <v>1740</v>
      </c>
      <c r="C55" s="48">
        <v>35796</v>
      </c>
      <c r="D55" s="50">
        <v>78.099999999999994</v>
      </c>
      <c r="E55" s="50">
        <v>86.9</v>
      </c>
      <c r="F55" s="50">
        <v>103.7</v>
      </c>
      <c r="G55" s="50">
        <v>103.3</v>
      </c>
      <c r="H55" s="50">
        <v>103.5</v>
      </c>
      <c r="I55" s="50">
        <v>104.7</v>
      </c>
      <c r="J55" s="49" t="s">
        <v>1742</v>
      </c>
    </row>
    <row r="56" spans="1:10">
      <c r="A56" s="46">
        <v>1999</v>
      </c>
      <c r="B56" s="52" t="s">
        <v>1740</v>
      </c>
      <c r="C56" s="48">
        <v>36161</v>
      </c>
      <c r="D56" s="50">
        <v>78.2</v>
      </c>
      <c r="E56" s="50">
        <v>87</v>
      </c>
      <c r="F56" s="50">
        <v>103.9</v>
      </c>
      <c r="G56" s="50">
        <v>103.6</v>
      </c>
      <c r="H56" s="50">
        <v>103.8</v>
      </c>
      <c r="I56" s="50">
        <v>104.6</v>
      </c>
      <c r="J56" s="49" t="s">
        <v>1742</v>
      </c>
    </row>
    <row r="57" spans="1:10">
      <c r="A57" s="46">
        <v>2000</v>
      </c>
      <c r="B57" s="47" t="s">
        <v>1740</v>
      </c>
      <c r="C57" s="48">
        <v>36526</v>
      </c>
      <c r="D57" s="50">
        <v>79.5</v>
      </c>
      <c r="E57" s="50">
        <v>87.6</v>
      </c>
      <c r="F57" s="49" t="s">
        <v>1742</v>
      </c>
      <c r="G57" s="49" t="s">
        <v>1742</v>
      </c>
      <c r="H57" s="49" t="s">
        <v>1742</v>
      </c>
      <c r="I57" s="49" t="s">
        <v>1742</v>
      </c>
      <c r="J57" s="49" t="s">
        <v>1742</v>
      </c>
    </row>
    <row r="58" spans="1:10">
      <c r="A58" s="46">
        <v>2001</v>
      </c>
      <c r="B58" s="47" t="s">
        <v>1740</v>
      </c>
      <c r="C58" s="48">
        <v>36892</v>
      </c>
      <c r="D58" s="50">
        <v>80.599999999999994</v>
      </c>
      <c r="E58" s="50">
        <v>87.6</v>
      </c>
      <c r="F58" s="49" t="s">
        <v>1742</v>
      </c>
      <c r="G58" s="49" t="s">
        <v>1742</v>
      </c>
      <c r="H58" s="49" t="s">
        <v>1742</v>
      </c>
      <c r="I58" s="49" t="s">
        <v>1742</v>
      </c>
      <c r="J58" s="49" t="s">
        <v>1742</v>
      </c>
    </row>
    <row r="59" spans="1:10">
      <c r="A59" s="46">
        <v>2002</v>
      </c>
      <c r="B59" s="47" t="s">
        <v>1740</v>
      </c>
      <c r="C59" s="48">
        <v>37257</v>
      </c>
      <c r="D59" s="50">
        <v>82.2</v>
      </c>
      <c r="E59" s="50">
        <v>89.3</v>
      </c>
      <c r="F59" s="49" t="s">
        <v>1742</v>
      </c>
      <c r="G59" s="49" t="s">
        <v>1742</v>
      </c>
      <c r="H59" s="49" t="s">
        <v>1742</v>
      </c>
      <c r="I59" s="49" t="s">
        <v>1742</v>
      </c>
      <c r="J59" s="49" t="s">
        <v>1742</v>
      </c>
    </row>
    <row r="60" spans="1:10">
      <c r="A60" s="46">
        <v>2003</v>
      </c>
      <c r="B60" s="47" t="s">
        <v>1740</v>
      </c>
      <c r="C60" s="48">
        <v>37622</v>
      </c>
      <c r="D60" s="50">
        <v>83.1</v>
      </c>
      <c r="E60" s="50">
        <v>88.9</v>
      </c>
      <c r="F60" s="49" t="s">
        <v>1742</v>
      </c>
      <c r="G60" s="49" t="s">
        <v>1742</v>
      </c>
      <c r="H60" s="49" t="s">
        <v>1742</v>
      </c>
      <c r="I60" s="49" t="s">
        <v>1742</v>
      </c>
      <c r="J60" s="49" t="s">
        <v>1742</v>
      </c>
    </row>
    <row r="61" spans="1:10">
      <c r="A61" s="46">
        <v>2004</v>
      </c>
      <c r="B61" s="47" t="s">
        <v>1740</v>
      </c>
      <c r="C61" s="48">
        <v>37987</v>
      </c>
      <c r="D61" s="50">
        <v>84</v>
      </c>
      <c r="E61" s="50">
        <v>89.2</v>
      </c>
      <c r="F61" s="49" t="s">
        <v>1742</v>
      </c>
      <c r="G61" s="49" t="s">
        <v>1742</v>
      </c>
      <c r="H61" s="49" t="s">
        <v>1742</v>
      </c>
      <c r="I61" s="49" t="s">
        <v>1742</v>
      </c>
      <c r="J61" s="49" t="s">
        <v>1742</v>
      </c>
    </row>
    <row r="62" spans="1:10">
      <c r="A62" s="46">
        <v>2005</v>
      </c>
      <c r="B62" s="47" t="s">
        <v>1740</v>
      </c>
      <c r="C62" s="48">
        <v>38353</v>
      </c>
      <c r="D62" s="50">
        <v>85.3</v>
      </c>
      <c r="E62" s="50">
        <v>89.3</v>
      </c>
      <c r="F62" s="49" t="s">
        <v>1742</v>
      </c>
      <c r="G62" s="49" t="s">
        <v>1742</v>
      </c>
      <c r="H62" s="49" t="s">
        <v>1742</v>
      </c>
      <c r="I62" s="49" t="s">
        <v>1742</v>
      </c>
      <c r="J62" s="49" t="s">
        <v>1742</v>
      </c>
    </row>
    <row r="63" spans="1:10">
      <c r="A63" s="46">
        <v>2006</v>
      </c>
      <c r="B63" s="47" t="s">
        <v>1740</v>
      </c>
      <c r="C63" s="48">
        <v>38718</v>
      </c>
      <c r="D63" s="50">
        <v>86.8</v>
      </c>
      <c r="E63" s="50">
        <v>90</v>
      </c>
      <c r="F63" s="49" t="s">
        <v>1742</v>
      </c>
      <c r="G63" s="49" t="s">
        <v>1742</v>
      </c>
      <c r="H63" s="49" t="s">
        <v>1742</v>
      </c>
      <c r="I63" s="49" t="s">
        <v>1742</v>
      </c>
      <c r="J63" s="49" t="s">
        <v>1742</v>
      </c>
    </row>
    <row r="64" spans="1:10">
      <c r="A64" s="46">
        <v>2007</v>
      </c>
      <c r="B64" s="47" t="s">
        <v>1740</v>
      </c>
      <c r="C64" s="48">
        <v>39083</v>
      </c>
      <c r="D64" s="50">
        <v>88.3</v>
      </c>
      <c r="E64" s="50">
        <v>91.7</v>
      </c>
      <c r="F64" s="49" t="s">
        <v>1742</v>
      </c>
      <c r="G64" s="49" t="s">
        <v>1742</v>
      </c>
      <c r="H64" s="49" t="s">
        <v>1742</v>
      </c>
      <c r="I64" s="49" t="s">
        <v>1742</v>
      </c>
      <c r="J64" s="49" t="s">
        <v>1742</v>
      </c>
    </row>
    <row r="65" spans="1:10">
      <c r="A65" s="46">
        <v>2008</v>
      </c>
      <c r="B65" s="47" t="s">
        <v>1740</v>
      </c>
      <c r="C65" s="48">
        <v>39448</v>
      </c>
      <c r="D65" s="50">
        <v>90.8</v>
      </c>
      <c r="E65" s="50">
        <v>94</v>
      </c>
      <c r="F65" s="49" t="s">
        <v>1742</v>
      </c>
      <c r="G65" s="49" t="s">
        <v>1742</v>
      </c>
      <c r="H65" s="49" t="s">
        <v>1742</v>
      </c>
      <c r="I65" s="49" t="s">
        <v>1742</v>
      </c>
      <c r="J65" s="49" t="s">
        <v>1742</v>
      </c>
    </row>
    <row r="66" spans="1:10">
      <c r="A66" s="46">
        <v>2009</v>
      </c>
      <c r="B66" s="47" t="s">
        <v>1740</v>
      </c>
      <c r="C66" s="48">
        <v>39814</v>
      </c>
      <c r="D66" s="50">
        <v>91.7</v>
      </c>
      <c r="E66" s="50">
        <v>94.2</v>
      </c>
      <c r="F66" s="49" t="s">
        <v>1742</v>
      </c>
      <c r="G66" s="49" t="s">
        <v>1742</v>
      </c>
      <c r="H66" s="49" t="s">
        <v>1742</v>
      </c>
      <c r="I66" s="49" t="s">
        <v>1742</v>
      </c>
      <c r="J66" s="49" t="s">
        <v>1742</v>
      </c>
    </row>
    <row r="67" spans="1:10">
      <c r="A67" s="46">
        <v>2010</v>
      </c>
      <c r="B67" s="47" t="s">
        <v>1740</v>
      </c>
      <c r="C67" s="48">
        <v>40179</v>
      </c>
      <c r="D67" s="50">
        <v>92.3</v>
      </c>
      <c r="E67" s="50">
        <v>94.7</v>
      </c>
      <c r="F67" s="49" t="s">
        <v>1742</v>
      </c>
      <c r="G67" s="49" t="s">
        <v>1742</v>
      </c>
      <c r="H67" s="49" t="s">
        <v>1742</v>
      </c>
      <c r="I67" s="49" t="s">
        <v>1742</v>
      </c>
      <c r="J67" s="49" t="s">
        <v>1742</v>
      </c>
    </row>
    <row r="68" spans="1:10">
      <c r="A68" s="46">
        <v>2011</v>
      </c>
      <c r="B68" s="47" t="s">
        <v>1740</v>
      </c>
      <c r="C68" s="48">
        <v>40544</v>
      </c>
      <c r="D68" s="50">
        <v>93.9</v>
      </c>
      <c r="E68" s="50">
        <v>95.6</v>
      </c>
      <c r="F68" s="49" t="s">
        <v>1742</v>
      </c>
      <c r="G68" s="49" t="s">
        <v>1742</v>
      </c>
      <c r="H68" s="49" t="s">
        <v>1742</v>
      </c>
      <c r="I68" s="49" t="s">
        <v>1742</v>
      </c>
      <c r="J68" s="49" t="s">
        <v>1742</v>
      </c>
    </row>
    <row r="69" spans="1:10">
      <c r="A69" s="46">
        <v>2012</v>
      </c>
      <c r="B69" s="47" t="s">
        <v>1740</v>
      </c>
      <c r="C69" s="48">
        <v>40909</v>
      </c>
      <c r="D69" s="50">
        <v>95.8</v>
      </c>
      <c r="E69" s="50">
        <v>97.4</v>
      </c>
      <c r="F69" s="49"/>
      <c r="G69" s="49"/>
      <c r="H69" s="49"/>
      <c r="I69" s="49"/>
      <c r="J69" s="49"/>
    </row>
    <row r="70" spans="1:10">
      <c r="A70" s="46">
        <v>2013</v>
      </c>
      <c r="B70" s="47" t="s">
        <v>1740</v>
      </c>
      <c r="C70" s="48">
        <v>41275</v>
      </c>
      <c r="D70" s="50">
        <v>97.4</v>
      </c>
      <c r="E70" s="50">
        <v>98.5</v>
      </c>
      <c r="F70" s="49"/>
      <c r="G70" s="49"/>
      <c r="H70" s="49"/>
      <c r="I70" s="49"/>
      <c r="J70" s="49"/>
    </row>
    <row r="71" spans="1:10">
      <c r="A71" s="46">
        <v>2014</v>
      </c>
      <c r="B71" s="47" t="s">
        <v>1740</v>
      </c>
      <c r="C71" s="48">
        <v>41640</v>
      </c>
      <c r="D71" s="50">
        <v>98.8</v>
      </c>
      <c r="E71" s="50">
        <v>99.6</v>
      </c>
      <c r="F71" s="49"/>
      <c r="G71" s="49"/>
      <c r="H71" s="49"/>
      <c r="I71" s="49"/>
      <c r="J71" s="49"/>
    </row>
    <row r="72" spans="1:10">
      <c r="A72" s="46">
        <v>2015</v>
      </c>
      <c r="B72" s="47" t="s">
        <v>1740</v>
      </c>
      <c r="C72" s="48">
        <v>42005</v>
      </c>
      <c r="D72" s="53">
        <v>98.5</v>
      </c>
      <c r="E72" s="50">
        <v>99.1</v>
      </c>
      <c r="F72" s="49"/>
      <c r="G72" s="49"/>
      <c r="H72" s="49"/>
      <c r="I72" s="49"/>
      <c r="J72" s="49"/>
    </row>
    <row r="73" spans="1:10">
      <c r="A73" s="46">
        <v>2016</v>
      </c>
      <c r="B73" s="47" t="s">
        <v>1740</v>
      </c>
      <c r="C73" s="48">
        <v>42370</v>
      </c>
      <c r="D73" s="50">
        <v>99</v>
      </c>
      <c r="E73" s="50">
        <v>99.6</v>
      </c>
      <c r="F73" s="49"/>
      <c r="G73" s="49"/>
      <c r="H73" s="49"/>
      <c r="I73" s="49"/>
      <c r="J73" s="49"/>
    </row>
    <row r="74" spans="1:10">
      <c r="A74" s="46">
        <v>2017</v>
      </c>
      <c r="B74" s="47" t="s">
        <v>1740</v>
      </c>
      <c r="C74" s="48">
        <v>42736</v>
      </c>
      <c r="D74" s="50">
        <v>100.6</v>
      </c>
      <c r="E74" s="50">
        <v>101.2</v>
      </c>
      <c r="F74" s="49"/>
      <c r="G74" s="49"/>
      <c r="H74" s="49"/>
      <c r="I74" s="49"/>
      <c r="J74" s="49"/>
    </row>
    <row r="75" spans="1:10">
      <c r="A75" s="46">
        <v>2018</v>
      </c>
      <c r="B75" s="47" t="s">
        <v>1740</v>
      </c>
      <c r="C75" s="48">
        <v>43101</v>
      </c>
      <c r="D75" s="50">
        <v>102</v>
      </c>
      <c r="E75" s="50">
        <v>102.5</v>
      </c>
      <c r="F75" s="49"/>
      <c r="G75" s="49"/>
      <c r="H75" s="49"/>
      <c r="I75" s="49"/>
      <c r="J75" s="49"/>
    </row>
    <row r="76" spans="1:10">
      <c r="A76" s="46">
        <v>2019</v>
      </c>
      <c r="B76" s="47" t="s">
        <v>1740</v>
      </c>
      <c r="C76" s="48">
        <v>43466</v>
      </c>
      <c r="D76" s="53">
        <v>103.4</v>
      </c>
      <c r="E76" s="50">
        <v>103.4</v>
      </c>
      <c r="F76" s="49"/>
      <c r="G76" s="49"/>
      <c r="H76" s="49"/>
      <c r="I76" s="49"/>
      <c r="J76" s="49"/>
    </row>
    <row r="77" spans="1:10">
      <c r="A77" s="46">
        <v>2020</v>
      </c>
      <c r="B77" s="47" t="s">
        <v>1740</v>
      </c>
      <c r="C77" s="48">
        <v>43831</v>
      </c>
      <c r="D77" s="53">
        <v>105.2</v>
      </c>
      <c r="E77" s="50">
        <v>105</v>
      </c>
      <c r="F77" s="49"/>
      <c r="G77" s="49"/>
      <c r="H77" s="49"/>
      <c r="I77" s="49"/>
      <c r="J77" s="49"/>
    </row>
    <row r="78" spans="1:10">
      <c r="A78" s="46">
        <v>2021</v>
      </c>
      <c r="B78" s="47" t="s">
        <v>1740</v>
      </c>
      <c r="C78" s="48">
        <v>44197</v>
      </c>
      <c r="D78" s="53">
        <v>106.3</v>
      </c>
      <c r="E78" s="50">
        <v>106.1</v>
      </c>
      <c r="F78" s="49"/>
      <c r="G78" s="49"/>
      <c r="H78" s="49"/>
      <c r="I78" s="49"/>
      <c r="J78" s="49"/>
    </row>
    <row r="79" spans="1:10">
      <c r="A79" s="46">
        <v>2022</v>
      </c>
      <c r="B79" s="47" t="s">
        <v>1740</v>
      </c>
      <c r="C79" s="48">
        <v>44562</v>
      </c>
      <c r="D79" s="53">
        <v>111.5</v>
      </c>
      <c r="E79" s="50">
        <v>111.1</v>
      </c>
      <c r="F79" s="54"/>
      <c r="G79" s="55"/>
      <c r="H79" s="54"/>
      <c r="I79" s="54"/>
      <c r="J79" s="54"/>
    </row>
    <row r="80" spans="1:10">
      <c r="A80" s="46">
        <v>2023</v>
      </c>
      <c r="B80" s="47" t="s">
        <v>1740</v>
      </c>
      <c r="C80" s="48">
        <v>44927</v>
      </c>
      <c r="D80" s="53">
        <v>120.6</v>
      </c>
      <c r="E80" s="50">
        <v>122.6</v>
      </c>
      <c r="F80" s="54"/>
      <c r="G80" s="54"/>
      <c r="H80" s="54"/>
      <c r="I80" s="54"/>
      <c r="J80" s="54"/>
    </row>
  </sheetData>
  <mergeCells count="5">
    <mergeCell ref="A3:B6"/>
    <mergeCell ref="D4:D5"/>
    <mergeCell ref="E4:E5"/>
    <mergeCell ref="D6:E6"/>
    <mergeCell ref="F6:J6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F53F-EDA2-4B22-AD7E-8F844A80B600}">
  <dimension ref="A1:F216"/>
  <sheetViews>
    <sheetView zoomScaleNormal="100" workbookViewId="0">
      <selection activeCell="D1" sqref="D1"/>
    </sheetView>
  </sheetViews>
  <sheetFormatPr baseColWidth="10" defaultRowHeight="13.8"/>
  <sheetData>
    <row r="1" spans="1:6" ht="17.399999999999999">
      <c r="A1" s="67" t="s">
        <v>1758</v>
      </c>
      <c r="B1" s="3"/>
    </row>
    <row r="2" spans="1:6" ht="17.399999999999999">
      <c r="A2" s="67"/>
      <c r="B2" s="3"/>
    </row>
    <row r="3" spans="1:6" ht="17.399999999999999">
      <c r="A3" s="67"/>
      <c r="B3" s="3"/>
    </row>
    <row r="4" spans="1:6" ht="14.4" customHeight="1">
      <c r="B4" s="57" t="s">
        <v>1748</v>
      </c>
    </row>
    <row r="5" spans="1:6">
      <c r="B5" s="59"/>
    </row>
    <row r="6" spans="1:6" ht="42" thickBot="1">
      <c r="B6" s="60" t="s">
        <v>1749</v>
      </c>
      <c r="C6" s="61" t="s">
        <v>1750</v>
      </c>
      <c r="D6" s="61" t="s">
        <v>1751</v>
      </c>
      <c r="E6" s="61" t="s">
        <v>1752</v>
      </c>
      <c r="F6" s="61" t="s">
        <v>1753</v>
      </c>
    </row>
    <row r="7" spans="1:6" ht="14.4" thickBot="1">
      <c r="B7" s="62">
        <v>2022</v>
      </c>
      <c r="C7" s="63">
        <v>0.94799999999999995</v>
      </c>
      <c r="D7" s="63">
        <v>8.8300000000000003E-2</v>
      </c>
      <c r="E7" s="63">
        <v>0.08</v>
      </c>
      <c r="F7" s="63">
        <v>7.9699999999999993E-2</v>
      </c>
    </row>
    <row r="8" spans="1:6" ht="14.4" thickBot="1">
      <c r="B8" s="62">
        <v>2021</v>
      </c>
      <c r="C8" s="63">
        <v>0.48409999999999997</v>
      </c>
      <c r="D8" s="63">
        <v>2.5499999999999998E-2</v>
      </c>
      <c r="E8" s="63">
        <v>4.7E-2</v>
      </c>
      <c r="F8" s="63">
        <v>3.4700000000000002E-2</v>
      </c>
    </row>
    <row r="9" spans="1:6" ht="14.4" thickBot="1">
      <c r="B9" s="62">
        <v>2020</v>
      </c>
      <c r="C9" s="63">
        <v>0.42020000000000002</v>
      </c>
      <c r="D9" s="63">
        <v>4.7999999999999996E-3</v>
      </c>
      <c r="E9" s="63">
        <v>1.23E-2</v>
      </c>
      <c r="F9" s="63">
        <v>1.9400000000000001E-2</v>
      </c>
    </row>
    <row r="10" spans="1:6" ht="14.4" thickBot="1">
      <c r="B10" s="62">
        <v>2019</v>
      </c>
      <c r="C10" s="63">
        <v>0.53549999999999998</v>
      </c>
      <c r="D10" s="63">
        <v>1.6299999999999999E-2</v>
      </c>
      <c r="E10" s="63">
        <v>1.8100000000000002E-2</v>
      </c>
      <c r="F10" s="63">
        <v>2.2100000000000002E-2</v>
      </c>
    </row>
    <row r="11" spans="1:6" ht="14.4" thickBot="1">
      <c r="B11" s="62">
        <v>2018</v>
      </c>
      <c r="C11" s="63">
        <v>0.34279999999999999</v>
      </c>
      <c r="D11" s="63">
        <v>1.7399999999999999E-2</v>
      </c>
      <c r="E11" s="63">
        <v>2.4400000000000002E-2</v>
      </c>
      <c r="F11" s="63">
        <v>2.4400000000000002E-2</v>
      </c>
    </row>
    <row r="12" spans="1:6" ht="14.4" thickBot="1">
      <c r="B12" s="62">
        <v>2017</v>
      </c>
      <c r="C12" s="63">
        <v>0.25679999999999997</v>
      </c>
      <c r="D12" s="63">
        <v>1.43E-2</v>
      </c>
      <c r="E12" s="63">
        <v>2.1299999999999999E-2</v>
      </c>
      <c r="F12" s="63">
        <v>2.2200000000000001E-2</v>
      </c>
    </row>
    <row r="13" spans="1:6" ht="14.4" thickBot="1">
      <c r="B13" s="62">
        <v>2016</v>
      </c>
      <c r="C13" s="63">
        <v>0.26500000000000001</v>
      </c>
      <c r="D13" s="63">
        <v>1.8E-3</v>
      </c>
      <c r="E13" s="63">
        <v>1.26E-2</v>
      </c>
      <c r="F13" s="63">
        <v>1.61E-2</v>
      </c>
    </row>
    <row r="14" spans="1:6" ht="14.4" thickBot="1">
      <c r="B14" s="62">
        <v>2014</v>
      </c>
      <c r="C14" s="63">
        <v>0.23899999999999999</v>
      </c>
      <c r="D14" s="63">
        <v>2E-3</v>
      </c>
      <c r="E14" s="63">
        <v>1.6199999999999999E-2</v>
      </c>
      <c r="F14" s="63">
        <v>2.35E-2</v>
      </c>
    </row>
    <row r="15" spans="1:6" ht="14.4" thickBot="1">
      <c r="B15" s="62">
        <v>2013</v>
      </c>
      <c r="C15" s="63">
        <v>0.1062</v>
      </c>
      <c r="D15" s="63">
        <v>1.2200000000000001E-2</v>
      </c>
      <c r="E15" s="63">
        <v>1.46E-2</v>
      </c>
      <c r="F15" s="63">
        <v>2.6200000000000001E-2</v>
      </c>
    </row>
    <row r="16" spans="1:6" ht="14.4" thickBot="1">
      <c r="B16" s="62">
        <v>2012</v>
      </c>
      <c r="C16" s="63">
        <v>0.1003</v>
      </c>
      <c r="D16" s="63">
        <v>2.6599999999999999E-2</v>
      </c>
      <c r="E16" s="63">
        <v>2.07E-2</v>
      </c>
      <c r="F16" s="63">
        <v>3.73E-2</v>
      </c>
    </row>
    <row r="17" spans="2:6" ht="14.4" thickBot="1">
      <c r="B17" s="62">
        <v>2011</v>
      </c>
      <c r="C17" s="63">
        <v>9.4700000000000006E-2</v>
      </c>
      <c r="D17" s="63">
        <v>3.2899999999999999E-2</v>
      </c>
      <c r="E17" s="63">
        <v>3.1600000000000003E-2</v>
      </c>
      <c r="F17" s="63">
        <v>4.82E-2</v>
      </c>
    </row>
    <row r="18" spans="2:6" ht="14.4" thickBot="1">
      <c r="B18" s="62">
        <v>2010</v>
      </c>
      <c r="C18" s="63">
        <v>0.10780000000000001</v>
      </c>
      <c r="D18" s="63">
        <v>1.5299999999999999E-2</v>
      </c>
      <c r="E18" s="63">
        <v>1.6400000000000001E-2</v>
      </c>
      <c r="F18" s="63">
        <v>3.3500000000000002E-2</v>
      </c>
    </row>
    <row r="19" spans="2:6" ht="14.4" thickBot="1">
      <c r="B19" s="62">
        <v>2009</v>
      </c>
      <c r="C19" s="63">
        <v>6.2799999999999995E-2</v>
      </c>
      <c r="D19" s="63">
        <v>8.3999999999999995E-3</v>
      </c>
      <c r="E19" s="63">
        <v>-3.5999999999999999E-3</v>
      </c>
      <c r="F19" s="63">
        <v>2.9399999999999999E-2</v>
      </c>
    </row>
    <row r="20" spans="2:6" ht="14.4" thickBot="1">
      <c r="B20" s="62">
        <v>2008</v>
      </c>
      <c r="C20" s="63">
        <v>8.5800000000000001E-2</v>
      </c>
      <c r="D20" s="63">
        <v>4.1599999999999998E-2</v>
      </c>
      <c r="E20" s="63">
        <v>3.8399999999999997E-2</v>
      </c>
      <c r="F20" s="63">
        <v>8.9499999999999996E-2</v>
      </c>
    </row>
    <row r="21" spans="2:6" ht="14.4" thickBot="1">
      <c r="B21" s="62">
        <v>2007</v>
      </c>
      <c r="C21" s="63">
        <v>8.8300000000000003E-2</v>
      </c>
      <c r="D21" s="63">
        <v>2.5100000000000001E-2</v>
      </c>
      <c r="E21" s="63">
        <v>2.8500000000000001E-2</v>
      </c>
      <c r="F21" s="63">
        <v>4.82E-2</v>
      </c>
    </row>
    <row r="22" spans="2:6" ht="14.4" thickBot="1">
      <c r="B22" s="62">
        <v>2006</v>
      </c>
      <c r="C22" s="63">
        <v>0.109</v>
      </c>
      <c r="D22" s="63">
        <v>2.6700000000000002E-2</v>
      </c>
      <c r="E22" s="63">
        <v>3.2300000000000002E-2</v>
      </c>
      <c r="F22" s="63">
        <v>4.2799999999999998E-2</v>
      </c>
    </row>
    <row r="23" spans="2:6" ht="14.4" thickBot="1">
      <c r="B23" s="62">
        <v>2005</v>
      </c>
      <c r="C23" s="63">
        <v>9.64E-2</v>
      </c>
      <c r="D23" s="63">
        <v>2.4899999999999999E-2</v>
      </c>
      <c r="E23" s="63">
        <v>3.39E-2</v>
      </c>
      <c r="F23" s="63">
        <v>4.1099999999999998E-2</v>
      </c>
    </row>
    <row r="24" spans="2:6" ht="14.4" thickBot="1">
      <c r="B24" s="62">
        <v>2004</v>
      </c>
      <c r="C24" s="63">
        <v>4.4200000000000003E-2</v>
      </c>
      <c r="D24" s="63">
        <v>2.29E-2</v>
      </c>
      <c r="E24" s="63">
        <v>2.6800000000000001E-2</v>
      </c>
      <c r="F24" s="63">
        <v>3.3799999999999997E-2</v>
      </c>
    </row>
    <row r="25" spans="2:6" ht="14.4" thickBot="1">
      <c r="B25" s="62">
        <v>2003</v>
      </c>
      <c r="C25" s="63">
        <v>0.13439999999999999</v>
      </c>
      <c r="D25" s="63">
        <v>2.0899999999999998E-2</v>
      </c>
      <c r="E25" s="63">
        <v>2.2700000000000001E-2</v>
      </c>
      <c r="F25" s="63">
        <v>3.0300000000000001E-2</v>
      </c>
    </row>
    <row r="26" spans="2:6" ht="14.4" thickBot="1">
      <c r="B26" s="62">
        <v>2002</v>
      </c>
      <c r="C26" s="63">
        <v>0.25869999999999999</v>
      </c>
      <c r="D26" s="63">
        <v>2.4199999999999999E-2</v>
      </c>
      <c r="E26" s="63">
        <v>1.5900000000000001E-2</v>
      </c>
      <c r="F26" s="63">
        <v>2.8299999999999999E-2</v>
      </c>
    </row>
    <row r="27" spans="2:6" ht="14.4" thickBot="1">
      <c r="B27" s="62">
        <v>2001</v>
      </c>
      <c r="C27" s="63">
        <v>1E-3</v>
      </c>
      <c r="D27" s="63">
        <v>3.3700000000000001E-2</v>
      </c>
      <c r="E27" s="63">
        <v>2.8299999999999999E-2</v>
      </c>
      <c r="F27" s="63">
        <v>3.8399999999999997E-2</v>
      </c>
    </row>
    <row r="28" spans="2:6" ht="14.4" thickBot="1">
      <c r="B28" s="62">
        <v>2000</v>
      </c>
      <c r="C28" s="63">
        <v>1E-3</v>
      </c>
      <c r="D28" s="63">
        <v>3.15E-2</v>
      </c>
      <c r="E28" s="63">
        <v>3.3799999999999997E-2</v>
      </c>
      <c r="F28" s="63">
        <v>3.49E-2</v>
      </c>
    </row>
    <row r="29" spans="2:6" ht="14.4" thickBot="1">
      <c r="B29" s="62">
        <v>1999</v>
      </c>
      <c r="C29" s="63">
        <v>1E-3</v>
      </c>
      <c r="D29" s="63">
        <v>2.1600000000000001E-2</v>
      </c>
      <c r="E29" s="63">
        <v>2.1899999999999999E-2</v>
      </c>
      <c r="F29" s="63">
        <v>3.0800000000000001E-2</v>
      </c>
    </row>
    <row r="30" spans="2:6" ht="14.4" thickBot="1">
      <c r="B30" s="62">
        <v>1998</v>
      </c>
      <c r="C30" s="63">
        <v>9.1999999999999998E-3</v>
      </c>
      <c r="D30" s="63">
        <v>2.4199999999999999E-2</v>
      </c>
      <c r="E30" s="63">
        <v>1.55E-2</v>
      </c>
      <c r="F30" s="63">
        <v>5.11E-2</v>
      </c>
    </row>
    <row r="31" spans="2:6" ht="14.4" thickBot="1">
      <c r="B31" s="62">
        <v>1997</v>
      </c>
      <c r="C31" s="63">
        <v>5.3E-3</v>
      </c>
      <c r="D31" s="63">
        <v>3.1099999999999999E-2</v>
      </c>
      <c r="E31" s="63">
        <v>2.3400000000000001E-2</v>
      </c>
      <c r="F31" s="63">
        <v>5.57E-2</v>
      </c>
    </row>
    <row r="32" spans="2:6" ht="14.4" thickBot="1">
      <c r="B32" s="62">
        <v>1996</v>
      </c>
      <c r="C32" s="63">
        <v>1.6000000000000001E-3</v>
      </c>
      <c r="D32" s="63">
        <v>3.56E-2</v>
      </c>
      <c r="E32" s="63">
        <v>2.93E-2</v>
      </c>
      <c r="F32" s="63">
        <v>6.5500000000000003E-2</v>
      </c>
    </row>
    <row r="33" spans="2:6" ht="14.4" thickBot="1">
      <c r="B33" s="62">
        <v>1995</v>
      </c>
      <c r="C33" s="63">
        <v>3.3799999999999997E-2</v>
      </c>
      <c r="D33" s="63">
        <v>4.4299999999999999E-2</v>
      </c>
      <c r="E33" s="63">
        <v>2.81E-2</v>
      </c>
      <c r="F33" s="63">
        <v>9.1499999999999998E-2</v>
      </c>
    </row>
    <row r="34" spans="2:6" ht="14.4" thickBot="1">
      <c r="B34" s="62">
        <v>1994</v>
      </c>
      <c r="C34" s="63">
        <v>4.1799999999999997E-2</v>
      </c>
      <c r="D34" s="63">
        <v>4.7199999999999999E-2</v>
      </c>
      <c r="E34" s="63">
        <v>2.6100000000000002E-2</v>
      </c>
      <c r="F34" s="63">
        <v>0.1032</v>
      </c>
    </row>
    <row r="35" spans="2:6" ht="14.4" thickBot="1">
      <c r="B35" s="62">
        <v>1993</v>
      </c>
      <c r="C35" s="63">
        <v>0.1061</v>
      </c>
      <c r="D35" s="63">
        <v>4.8500000000000001E-2</v>
      </c>
      <c r="E35" s="63">
        <v>2.9499999999999998E-2</v>
      </c>
      <c r="F35" s="63">
        <v>7.51E-2</v>
      </c>
    </row>
    <row r="36" spans="2:6" ht="14.4" thickBot="1">
      <c r="B36" s="62">
        <v>1992</v>
      </c>
      <c r="C36" s="63">
        <v>0.249</v>
      </c>
      <c r="D36" s="63">
        <v>6.2199999999999998E-2</v>
      </c>
      <c r="E36" s="63">
        <v>3.0300000000000001E-2</v>
      </c>
      <c r="F36" s="63">
        <v>7.7100000000000002E-2</v>
      </c>
    </row>
    <row r="37" spans="2:6" ht="14.4" thickBot="1">
      <c r="B37" s="62">
        <v>1991</v>
      </c>
      <c r="C37" s="63">
        <v>1.7166999999999999</v>
      </c>
      <c r="D37" s="63">
        <v>5.4800000000000001E-2</v>
      </c>
      <c r="E37" s="63">
        <v>4.2299999999999997E-2</v>
      </c>
      <c r="F37" s="63">
        <v>0.09</v>
      </c>
    </row>
    <row r="38" spans="2:6" ht="14.4" thickBot="1">
      <c r="B38" s="62">
        <v>1990</v>
      </c>
      <c r="C38" s="64" t="s">
        <v>1754</v>
      </c>
      <c r="D38" s="63">
        <v>6.1499999999999999E-2</v>
      </c>
      <c r="E38" s="63">
        <v>5.3999999999999999E-2</v>
      </c>
      <c r="F38" s="63">
        <v>8.1299999999999997E-2</v>
      </c>
    </row>
    <row r="39" spans="2:6" ht="14.4" thickBot="1">
      <c r="B39" s="62">
        <v>1989</v>
      </c>
      <c r="C39" s="64" t="s">
        <v>1755</v>
      </c>
      <c r="D39" s="63">
        <v>6.2600000000000003E-2</v>
      </c>
      <c r="E39" s="63">
        <v>4.8300000000000003E-2</v>
      </c>
      <c r="F39" s="63">
        <v>7.0000000000000007E-2</v>
      </c>
    </row>
    <row r="40" spans="2:6" ht="14.4" thickBot="1">
      <c r="B40" s="62">
        <v>1988</v>
      </c>
      <c r="C40" s="63">
        <v>3.4296000000000002</v>
      </c>
      <c r="D40" s="63">
        <v>4.5400000000000003E-2</v>
      </c>
      <c r="E40" s="63">
        <v>4.0800000000000003E-2</v>
      </c>
      <c r="F40" s="63">
        <v>7.1499999999999994E-2</v>
      </c>
    </row>
    <row r="41" spans="2:6" ht="14.4" thickBot="1">
      <c r="B41" s="62">
        <v>1987</v>
      </c>
      <c r="C41" s="63">
        <v>1.3132999999999999</v>
      </c>
      <c r="D41" s="63">
        <v>4.02E-2</v>
      </c>
      <c r="E41" s="63">
        <v>3.6600000000000001E-2</v>
      </c>
      <c r="F41" s="63">
        <v>5.7599999999999998E-2</v>
      </c>
    </row>
    <row r="42" spans="2:6" ht="14.4" thickBot="1">
      <c r="B42" s="62">
        <v>1986</v>
      </c>
      <c r="C42" s="63">
        <v>0.90100000000000002</v>
      </c>
      <c r="D42" s="63">
        <v>3.6799999999999999E-2</v>
      </c>
      <c r="E42" s="63">
        <v>1.9E-2</v>
      </c>
      <c r="F42" s="63">
        <v>5.8200000000000002E-2</v>
      </c>
    </row>
    <row r="43" spans="2:6" ht="14.4" thickBot="1">
      <c r="B43" s="65">
        <v>1985</v>
      </c>
      <c r="C43" s="66">
        <v>6.7218</v>
      </c>
      <c r="D43" s="66">
        <v>5.3999999999999999E-2</v>
      </c>
      <c r="E43" s="66">
        <v>3.5499999999999997E-2</v>
      </c>
      <c r="F43" s="66">
        <v>6.8599999999999994E-2</v>
      </c>
    </row>
    <row r="44" spans="2:6" ht="14.4" thickBot="1">
      <c r="B44" s="62">
        <v>1984</v>
      </c>
      <c r="C44" s="63">
        <v>6.2671999999999999</v>
      </c>
      <c r="D44" s="63">
        <v>7.6700000000000004E-2</v>
      </c>
      <c r="E44" s="63">
        <v>4.2999999999999997E-2</v>
      </c>
      <c r="F44" s="63">
        <v>8.1199999999999994E-2</v>
      </c>
    </row>
    <row r="45" spans="2:6" ht="14.4" thickBot="1">
      <c r="B45" s="62">
        <v>1983</v>
      </c>
      <c r="C45" s="63">
        <v>3.4380999999999999</v>
      </c>
      <c r="D45" s="63">
        <v>8.6699999999999999E-2</v>
      </c>
      <c r="E45" s="63">
        <v>3.2099999999999997E-2</v>
      </c>
      <c r="F45" s="63">
        <v>8.77E-2</v>
      </c>
    </row>
    <row r="46" spans="2:6" ht="14.4" thickBot="1">
      <c r="B46" s="62">
        <v>1982</v>
      </c>
      <c r="C46" s="63">
        <v>1.6477999999999999</v>
      </c>
      <c r="D46" s="63">
        <v>9.5799999999999996E-2</v>
      </c>
      <c r="E46" s="63">
        <v>6.13E-2</v>
      </c>
      <c r="F46" s="63">
        <v>0.1024</v>
      </c>
    </row>
    <row r="47" spans="2:6" ht="14.4" thickBot="1">
      <c r="B47" s="62">
        <v>1981</v>
      </c>
      <c r="C47" s="63">
        <v>1.0448</v>
      </c>
      <c r="D47" s="63">
        <v>0.1177</v>
      </c>
      <c r="E47" s="63">
        <v>0.1033</v>
      </c>
      <c r="F47" s="63">
        <v>0.12470000000000001</v>
      </c>
    </row>
    <row r="48" spans="2:6" ht="14.4" thickBot="1">
      <c r="B48" s="62">
        <v>1980</v>
      </c>
      <c r="C48" s="63">
        <v>1.0076000000000001</v>
      </c>
      <c r="D48" s="63">
        <v>0.12909999999999999</v>
      </c>
      <c r="E48" s="63">
        <v>0.13550000000000001</v>
      </c>
      <c r="F48" s="63">
        <v>0.13980000000000001</v>
      </c>
    </row>
    <row r="49" spans="2:6">
      <c r="B49" s="86"/>
      <c r="C49" s="87"/>
      <c r="D49" s="87"/>
      <c r="E49" s="87"/>
      <c r="F49" s="87"/>
    </row>
    <row r="50" spans="2:6">
      <c r="B50" s="86"/>
      <c r="C50" s="87"/>
      <c r="D50" s="87"/>
      <c r="E50" s="87"/>
      <c r="F50" s="87"/>
    </row>
    <row r="51" spans="2:6">
      <c r="B51" s="86"/>
      <c r="C51" s="87"/>
      <c r="D51" s="87"/>
      <c r="E51" s="87"/>
      <c r="F51" s="87"/>
    </row>
    <row r="52" spans="2:6">
      <c r="B52" s="86"/>
      <c r="C52" s="87"/>
      <c r="D52" s="87"/>
      <c r="E52" s="87"/>
      <c r="F52" s="87"/>
    </row>
    <row r="53" spans="2:6">
      <c r="B53" s="86"/>
      <c r="C53" s="87"/>
      <c r="D53" s="87"/>
      <c r="E53" s="87"/>
      <c r="F53" s="87"/>
    </row>
    <row r="54" spans="2:6">
      <c r="B54" s="86"/>
      <c r="C54" s="87"/>
      <c r="D54" s="87"/>
      <c r="E54" s="87"/>
      <c r="F54" s="87"/>
    </row>
    <row r="55" spans="2:6">
      <c r="B55" s="86"/>
      <c r="C55" s="87"/>
      <c r="D55" s="87"/>
      <c r="E55" s="87"/>
      <c r="F55" s="87"/>
    </row>
    <row r="56" spans="2:6">
      <c r="B56" s="86"/>
      <c r="C56" s="87"/>
      <c r="D56" s="87"/>
      <c r="E56" s="87"/>
      <c r="F56" s="87"/>
    </row>
    <row r="57" spans="2:6">
      <c r="B57" s="86"/>
      <c r="C57" s="87"/>
      <c r="D57" s="87"/>
      <c r="E57" s="87"/>
      <c r="F57" s="87"/>
    </row>
    <row r="58" spans="2:6">
      <c r="B58" s="86"/>
      <c r="C58" s="87"/>
      <c r="D58" s="87"/>
      <c r="E58" s="87"/>
      <c r="F58" s="87"/>
    </row>
    <row r="59" spans="2:6">
      <c r="B59" s="86"/>
      <c r="C59" s="87"/>
      <c r="D59" s="87"/>
      <c r="E59" s="87"/>
      <c r="F59" s="87"/>
    </row>
    <row r="60" spans="2:6">
      <c r="B60" s="86"/>
      <c r="C60" s="87"/>
      <c r="D60" s="87"/>
      <c r="E60" s="87"/>
      <c r="F60" s="87"/>
    </row>
    <row r="61" spans="2:6">
      <c r="B61" s="86"/>
      <c r="C61" s="87"/>
      <c r="D61" s="87"/>
      <c r="E61" s="87"/>
      <c r="F61" s="87"/>
    </row>
    <row r="62" spans="2:6">
      <c r="B62" s="86"/>
      <c r="C62" s="87"/>
      <c r="D62" s="87"/>
      <c r="E62" s="87"/>
      <c r="F62" s="87"/>
    </row>
    <row r="63" spans="2:6">
      <c r="B63" s="86"/>
      <c r="C63" s="87"/>
      <c r="D63" s="87"/>
      <c r="E63" s="87"/>
      <c r="F63" s="87"/>
    </row>
    <row r="64" spans="2:6">
      <c r="B64" s="86"/>
      <c r="C64" s="87"/>
      <c r="D64" s="87"/>
      <c r="E64" s="87"/>
      <c r="F64" s="87"/>
    </row>
    <row r="65" spans="2:6">
      <c r="B65" s="86"/>
      <c r="C65" s="87"/>
      <c r="D65" s="87"/>
      <c r="E65" s="87"/>
      <c r="F65" s="87"/>
    </row>
    <row r="66" spans="2:6">
      <c r="B66" s="86"/>
      <c r="C66" s="87"/>
      <c r="D66" s="87"/>
      <c r="E66" s="87"/>
      <c r="F66" s="87"/>
    </row>
    <row r="67" spans="2:6">
      <c r="B67" s="86"/>
      <c r="C67" s="87"/>
      <c r="D67" s="87"/>
      <c r="E67" s="87"/>
      <c r="F67" s="87"/>
    </row>
    <row r="68" spans="2:6">
      <c r="B68" s="86"/>
      <c r="C68" s="87"/>
      <c r="D68" s="87"/>
      <c r="E68" s="87"/>
      <c r="F68" s="87"/>
    </row>
    <row r="69" spans="2:6">
      <c r="B69" s="86"/>
      <c r="C69" s="87"/>
      <c r="D69" s="87"/>
      <c r="E69" s="87"/>
      <c r="F69" s="87"/>
    </row>
    <row r="70" spans="2:6">
      <c r="B70" s="86"/>
      <c r="C70" s="87"/>
      <c r="D70" s="87"/>
      <c r="E70" s="87"/>
      <c r="F70" s="87"/>
    </row>
    <row r="71" spans="2:6">
      <c r="B71" s="86"/>
      <c r="C71" s="87"/>
      <c r="D71" s="87"/>
      <c r="E71" s="87"/>
      <c r="F71" s="87"/>
    </row>
    <row r="72" spans="2:6">
      <c r="B72" s="86"/>
      <c r="C72" s="87"/>
      <c r="D72" s="87"/>
      <c r="E72" s="87"/>
      <c r="F72" s="87"/>
    </row>
    <row r="73" spans="2:6">
      <c r="B73" s="86"/>
      <c r="C73" s="87"/>
      <c r="D73" s="87"/>
      <c r="E73" s="87"/>
      <c r="F73" s="87"/>
    </row>
    <row r="122" spans="2:2">
      <c r="B122" t="s">
        <v>1743</v>
      </c>
    </row>
    <row r="146" spans="2:2">
      <c r="B146" t="s">
        <v>1744</v>
      </c>
    </row>
    <row r="172" spans="2:2">
      <c r="B172" t="s">
        <v>1745</v>
      </c>
    </row>
    <row r="197" spans="2:2">
      <c r="B197" t="s">
        <v>1746</v>
      </c>
    </row>
    <row r="198" spans="2:2" ht="20.399999999999999">
      <c r="B198" s="57" t="s">
        <v>1747</v>
      </c>
    </row>
    <row r="199" spans="2:2">
      <c r="B199" s="58"/>
    </row>
    <row r="201" spans="2:2">
      <c r="B201" s="58"/>
    </row>
    <row r="202" spans="2:2">
      <c r="B202" s="58"/>
    </row>
    <row r="203" spans="2:2">
      <c r="B203" s="58"/>
    </row>
    <row r="204" spans="2:2">
      <c r="B204" s="58"/>
    </row>
    <row r="205" spans="2:2">
      <c r="B205" s="58"/>
    </row>
    <row r="206" spans="2:2">
      <c r="B206" s="58"/>
    </row>
    <row r="207" spans="2:2">
      <c r="B207" s="58"/>
    </row>
    <row r="208" spans="2:2">
      <c r="B208" s="58"/>
    </row>
    <row r="209" spans="2:2">
      <c r="B209" s="58"/>
    </row>
    <row r="210" spans="2:2">
      <c r="B210" s="58"/>
    </row>
    <row r="211" spans="2:2">
      <c r="B211" s="58"/>
    </row>
    <row r="213" spans="2:2">
      <c r="B213" s="58"/>
    </row>
    <row r="214" spans="2:2">
      <c r="B214" s="58" t="s">
        <v>1756</v>
      </c>
    </row>
    <row r="216" spans="2:2">
      <c r="B216" t="s">
        <v>1757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8AAC4-79AF-48A5-A51B-9DA8148599FA}">
  <dimension ref="A1:O510"/>
  <sheetViews>
    <sheetView zoomScaleNormal="100" workbookViewId="0">
      <selection activeCell="M10" sqref="M10"/>
    </sheetView>
  </sheetViews>
  <sheetFormatPr baseColWidth="10" defaultRowHeight="13.8"/>
  <sheetData>
    <row r="1" spans="1:15">
      <c r="A1" t="s">
        <v>1772</v>
      </c>
    </row>
    <row r="3" spans="1:15">
      <c r="A3" t="s">
        <v>1759</v>
      </c>
    </row>
    <row r="4" spans="1:15" ht="39.6">
      <c r="A4" s="68" t="s">
        <v>1749</v>
      </c>
      <c r="B4" s="68" t="s">
        <v>1761</v>
      </c>
      <c r="C4" s="68" t="s">
        <v>1762</v>
      </c>
      <c r="F4" s="68" t="s">
        <v>1763</v>
      </c>
    </row>
    <row r="5" spans="1:15">
      <c r="A5" s="69">
        <v>1900</v>
      </c>
      <c r="B5" s="70" t="s">
        <v>1764</v>
      </c>
      <c r="C5" s="69"/>
      <c r="D5" t="s">
        <v>1765</v>
      </c>
      <c r="K5" t="s">
        <v>1760</v>
      </c>
      <c r="L5">
        <v>0</v>
      </c>
      <c r="M5">
        <v>0</v>
      </c>
    </row>
    <row r="6" spans="1:15">
      <c r="A6" s="71">
        <v>1901</v>
      </c>
      <c r="B6" s="72" t="s">
        <v>1766</v>
      </c>
      <c r="C6" s="72" t="s">
        <v>1767</v>
      </c>
      <c r="L6">
        <v>1880</v>
      </c>
      <c r="M6">
        <v>2100</v>
      </c>
    </row>
    <row r="7" spans="1:15">
      <c r="A7" s="69">
        <v>1902</v>
      </c>
      <c r="B7" s="70" t="s">
        <v>1768</v>
      </c>
      <c r="C7" s="70" t="s">
        <v>1769</v>
      </c>
      <c r="K7" s="8"/>
      <c r="O7" s="13"/>
    </row>
    <row r="8" spans="1:15">
      <c r="A8" s="71">
        <v>1903</v>
      </c>
      <c r="B8" s="70" t="s">
        <v>1770</v>
      </c>
      <c r="C8" s="72" t="s">
        <v>1771</v>
      </c>
      <c r="K8" s="8"/>
      <c r="O8" s="13"/>
    </row>
    <row r="9" spans="1:15">
      <c r="A9" s="69">
        <v>1904</v>
      </c>
      <c r="B9" s="72" t="s">
        <v>1764</v>
      </c>
      <c r="C9" s="73">
        <v>5.0000000000000001E-4</v>
      </c>
      <c r="O9" s="13"/>
    </row>
    <row r="10" spans="1:15">
      <c r="A10" s="71">
        <v>1905</v>
      </c>
      <c r="B10" s="71">
        <v>18.920000000000002</v>
      </c>
      <c r="C10" s="74">
        <v>-2.0999999999999999E-3</v>
      </c>
      <c r="O10" s="13"/>
    </row>
    <row r="11" spans="1:15">
      <c r="A11" s="69">
        <v>1906</v>
      </c>
      <c r="B11" s="69">
        <v>18.899999999999999</v>
      </c>
      <c r="C11" s="73">
        <v>-1.1000000000000001E-3</v>
      </c>
    </row>
    <row r="12" spans="1:15">
      <c r="A12" s="71">
        <v>1907</v>
      </c>
      <c r="B12" s="71">
        <v>18.940000000000001</v>
      </c>
      <c r="C12" s="74">
        <v>2.0999999999999999E-3</v>
      </c>
    </row>
    <row r="13" spans="1:15">
      <c r="A13" s="69">
        <v>1908</v>
      </c>
      <c r="B13" s="69">
        <v>18.95</v>
      </c>
      <c r="C13" s="73">
        <v>5.0000000000000001E-4</v>
      </c>
    </row>
    <row r="14" spans="1:15">
      <c r="A14" s="71">
        <v>1909</v>
      </c>
      <c r="B14" s="71">
        <v>18.96</v>
      </c>
      <c r="C14" s="74">
        <v>5.0000000000000001E-4</v>
      </c>
    </row>
    <row r="15" spans="1:15">
      <c r="A15" s="69">
        <v>1910</v>
      </c>
      <c r="B15" s="69">
        <v>18.920000000000002</v>
      </c>
      <c r="C15" s="73">
        <v>-2.0999999999999999E-3</v>
      </c>
    </row>
    <row r="16" spans="1:15">
      <c r="A16" s="71">
        <v>1911</v>
      </c>
      <c r="B16" s="71">
        <v>18.920000000000002</v>
      </c>
      <c r="C16" s="74">
        <v>0</v>
      </c>
    </row>
    <row r="17" spans="1:6">
      <c r="A17" s="69">
        <v>1912</v>
      </c>
      <c r="B17" s="69">
        <v>18.93</v>
      </c>
      <c r="C17" s="73">
        <v>5.0000000000000001E-4</v>
      </c>
    </row>
    <row r="18" spans="1:6">
      <c r="A18" s="71">
        <v>1913</v>
      </c>
      <c r="B18" s="71">
        <v>18.920000000000002</v>
      </c>
      <c r="C18" s="74">
        <v>-5.0000000000000001E-4</v>
      </c>
    </row>
    <row r="19" spans="1:6">
      <c r="A19" s="69">
        <v>1914</v>
      </c>
      <c r="B19" s="69">
        <v>18.989999999999998</v>
      </c>
      <c r="C19" s="73">
        <v>3.7000000000000002E-3</v>
      </c>
    </row>
    <row r="20" spans="1:6">
      <c r="A20" s="71">
        <v>1915</v>
      </c>
      <c r="B20" s="71">
        <v>18.989999999999998</v>
      </c>
      <c r="C20" s="74">
        <v>0</v>
      </c>
    </row>
    <row r="21" spans="1:6">
      <c r="A21" s="69">
        <v>1916</v>
      </c>
      <c r="B21" s="69">
        <v>18.989999999999998</v>
      </c>
      <c r="C21" s="73">
        <v>0</v>
      </c>
    </row>
    <row r="22" spans="1:6">
      <c r="A22" s="71">
        <v>1917</v>
      </c>
      <c r="B22" s="71">
        <v>18.989999999999998</v>
      </c>
      <c r="C22" s="74">
        <v>0</v>
      </c>
    </row>
    <row r="23" spans="1:6">
      <c r="A23" s="69">
        <v>1918</v>
      </c>
      <c r="B23" s="69">
        <v>18.989999999999998</v>
      </c>
      <c r="C23" s="73">
        <v>0</v>
      </c>
    </row>
    <row r="24" spans="1:6">
      <c r="A24" s="71">
        <v>1919</v>
      </c>
      <c r="B24" s="71">
        <v>19.95</v>
      </c>
      <c r="C24" s="74">
        <v>5.0599999999999999E-2</v>
      </c>
    </row>
    <row r="25" spans="1:6">
      <c r="A25" s="69">
        <v>1920</v>
      </c>
      <c r="B25" s="69">
        <v>20.68</v>
      </c>
      <c r="C25" s="73">
        <v>3.6600000000000001E-2</v>
      </c>
    </row>
    <row r="26" spans="1:6">
      <c r="A26" s="71">
        <v>1921</v>
      </c>
      <c r="B26" s="71">
        <v>20.58</v>
      </c>
      <c r="C26" s="74">
        <v>-4.7999999999999996E-3</v>
      </c>
    </row>
    <row r="27" spans="1:6">
      <c r="A27" s="69">
        <v>1922</v>
      </c>
      <c r="B27" s="69">
        <v>20.66</v>
      </c>
      <c r="C27" s="73">
        <v>3.8999999999999998E-3</v>
      </c>
    </row>
    <row r="28" spans="1:6">
      <c r="A28" s="71">
        <v>1923</v>
      </c>
      <c r="B28" s="71">
        <v>21.32</v>
      </c>
      <c r="C28" s="74">
        <v>3.1899999999999998E-2</v>
      </c>
    </row>
    <row r="29" spans="1:6">
      <c r="A29" s="69">
        <v>1924</v>
      </c>
      <c r="B29" s="69">
        <v>20.69</v>
      </c>
      <c r="C29" s="73">
        <v>-2.9499999999999998E-2</v>
      </c>
    </row>
    <row r="30" spans="1:6">
      <c r="A30" s="71">
        <v>1925</v>
      </c>
      <c r="B30" s="71">
        <v>20.64</v>
      </c>
      <c r="C30" s="74">
        <v>-2.3999999999999998E-3</v>
      </c>
      <c r="F30" s="71"/>
    </row>
    <row r="31" spans="1:6">
      <c r="A31" s="69">
        <v>1926</v>
      </c>
      <c r="B31" s="69">
        <v>20.63</v>
      </c>
      <c r="C31" s="73">
        <v>-5.0000000000000001E-4</v>
      </c>
      <c r="F31" s="69"/>
    </row>
    <row r="32" spans="1:6">
      <c r="A32" s="71">
        <v>1927</v>
      </c>
      <c r="B32" s="71">
        <v>20.64</v>
      </c>
      <c r="C32" s="74">
        <v>5.0000000000000001E-4</v>
      </c>
      <c r="F32" s="71"/>
    </row>
    <row r="33" spans="1:13">
      <c r="A33" s="69">
        <v>1928</v>
      </c>
      <c r="B33" s="69">
        <v>20.66</v>
      </c>
      <c r="C33" s="73">
        <v>1E-3</v>
      </c>
      <c r="F33" s="69"/>
    </row>
    <row r="34" spans="1:13">
      <c r="A34" s="71">
        <v>1929</v>
      </c>
      <c r="B34" s="71">
        <v>20.63</v>
      </c>
      <c r="C34" s="74">
        <v>-1.5E-3</v>
      </c>
      <c r="K34" t="s">
        <v>1773</v>
      </c>
      <c r="L34">
        <v>0</v>
      </c>
      <c r="M34">
        <v>0</v>
      </c>
    </row>
    <row r="35" spans="1:13">
      <c r="A35" s="69">
        <v>1930</v>
      </c>
      <c r="B35" s="69">
        <v>20.65</v>
      </c>
      <c r="C35" s="73">
        <v>1E-3</v>
      </c>
      <c r="L35">
        <v>1900</v>
      </c>
      <c r="M35">
        <v>2025</v>
      </c>
    </row>
    <row r="36" spans="1:13">
      <c r="A36" s="71">
        <v>1931</v>
      </c>
      <c r="B36" s="71">
        <v>17.059999999999999</v>
      </c>
      <c r="C36" s="74">
        <v>-0.17380000000000001</v>
      </c>
    </row>
    <row r="37" spans="1:13">
      <c r="A37" s="69">
        <v>1932</v>
      </c>
      <c r="B37" s="69">
        <v>20.69</v>
      </c>
      <c r="C37" s="73">
        <v>0.21279999999999999</v>
      </c>
    </row>
    <row r="38" spans="1:13">
      <c r="A38" s="71">
        <v>1933</v>
      </c>
      <c r="B38" s="71">
        <v>26.33</v>
      </c>
      <c r="C38" s="74">
        <v>0.27260000000000001</v>
      </c>
    </row>
    <row r="39" spans="1:13">
      <c r="A39" s="69">
        <v>1934</v>
      </c>
      <c r="B39" s="69">
        <v>34.69</v>
      </c>
      <c r="C39" s="73">
        <v>0.3175</v>
      </c>
    </row>
    <row r="40" spans="1:13">
      <c r="A40" s="71">
        <v>1935</v>
      </c>
      <c r="B40" s="71">
        <v>34.840000000000003</v>
      </c>
      <c r="C40" s="74">
        <v>4.3E-3</v>
      </c>
    </row>
    <row r="41" spans="1:13">
      <c r="A41" s="69">
        <v>1936</v>
      </c>
      <c r="B41" s="69">
        <v>34.869999999999997</v>
      </c>
      <c r="C41" s="73">
        <v>8.9999999999999998E-4</v>
      </c>
    </row>
    <row r="42" spans="1:13">
      <c r="A42" s="71">
        <v>1937</v>
      </c>
      <c r="B42" s="71">
        <v>34.79</v>
      </c>
      <c r="C42" s="74">
        <v>-2.3E-3</v>
      </c>
    </row>
    <row r="43" spans="1:13">
      <c r="A43" s="69">
        <v>1938</v>
      </c>
      <c r="B43" s="69">
        <v>34.85</v>
      </c>
      <c r="C43" s="73">
        <v>1.6999999999999999E-3</v>
      </c>
    </row>
    <row r="44" spans="1:13">
      <c r="A44" s="71">
        <v>1939</v>
      </c>
      <c r="B44" s="71">
        <v>34.42</v>
      </c>
      <c r="C44" s="74">
        <v>-1.23E-2</v>
      </c>
    </row>
    <row r="45" spans="1:13">
      <c r="A45" s="69">
        <v>1940</v>
      </c>
      <c r="B45" s="69">
        <v>33.85</v>
      </c>
      <c r="C45" s="73">
        <v>-1.66E-2</v>
      </c>
    </row>
    <row r="46" spans="1:13">
      <c r="A46" s="71">
        <v>1941</v>
      </c>
      <c r="B46" s="71">
        <v>33.85</v>
      </c>
      <c r="C46" s="74">
        <v>0</v>
      </c>
    </row>
    <row r="47" spans="1:13">
      <c r="A47" s="69">
        <v>1942</v>
      </c>
      <c r="B47" s="69">
        <v>33.85</v>
      </c>
      <c r="C47" s="73">
        <v>0</v>
      </c>
    </row>
    <row r="48" spans="1:13">
      <c r="A48" s="71">
        <v>1943</v>
      </c>
      <c r="B48" s="71">
        <v>33.85</v>
      </c>
      <c r="C48" s="74">
        <v>0</v>
      </c>
    </row>
    <row r="49" spans="1:3">
      <c r="A49" s="69">
        <v>1944</v>
      </c>
      <c r="B49" s="69">
        <v>33.85</v>
      </c>
      <c r="C49" s="73">
        <v>0</v>
      </c>
    </row>
    <row r="50" spans="1:3">
      <c r="A50" s="71">
        <v>1945</v>
      </c>
      <c r="B50" s="71">
        <v>34.71</v>
      </c>
      <c r="C50" s="74">
        <v>2.5399999999999999E-2</v>
      </c>
    </row>
    <row r="51" spans="1:3">
      <c r="A51" s="69">
        <v>1946</v>
      </c>
      <c r="B51" s="69">
        <v>34.71</v>
      </c>
      <c r="C51" s="73">
        <v>0</v>
      </c>
    </row>
    <row r="52" spans="1:3">
      <c r="A52" s="71">
        <v>1947</v>
      </c>
      <c r="B52" s="71">
        <v>34.71</v>
      </c>
      <c r="C52" s="74">
        <v>0</v>
      </c>
    </row>
    <row r="53" spans="1:3">
      <c r="A53" s="69">
        <v>1948</v>
      </c>
      <c r="B53" s="69">
        <v>34.71</v>
      </c>
      <c r="C53" s="73">
        <v>0</v>
      </c>
    </row>
    <row r="54" spans="1:3">
      <c r="A54" s="71">
        <v>1949</v>
      </c>
      <c r="B54" s="71">
        <v>31.69</v>
      </c>
      <c r="C54" s="74">
        <v>-8.6999999999999994E-2</v>
      </c>
    </row>
    <row r="55" spans="1:3">
      <c r="A55" s="69">
        <v>1950</v>
      </c>
      <c r="B55" s="69">
        <v>34.72</v>
      </c>
      <c r="C55" s="73">
        <v>9.5600000000000004E-2</v>
      </c>
    </row>
    <row r="56" spans="1:3">
      <c r="A56" s="71">
        <v>1951</v>
      </c>
      <c r="B56" s="71">
        <v>34.72</v>
      </c>
      <c r="C56" s="74">
        <v>0</v>
      </c>
    </row>
    <row r="57" spans="1:3">
      <c r="A57" s="69">
        <v>1952</v>
      </c>
      <c r="B57" s="69">
        <v>34.6</v>
      </c>
      <c r="C57" s="73">
        <v>-3.5000000000000001E-3</v>
      </c>
    </row>
    <row r="58" spans="1:3">
      <c r="A58" s="71">
        <v>1953</v>
      </c>
      <c r="B58" s="71">
        <v>34.840000000000003</v>
      </c>
      <c r="C58" s="74">
        <v>6.8999999999999999E-3</v>
      </c>
    </row>
    <row r="59" spans="1:3">
      <c r="A59" s="69">
        <v>1954</v>
      </c>
      <c r="B59" s="69">
        <v>35.04</v>
      </c>
      <c r="C59" s="73">
        <v>5.7000000000000002E-3</v>
      </c>
    </row>
    <row r="60" spans="1:3">
      <c r="A60" s="71">
        <v>1955</v>
      </c>
      <c r="B60" s="71">
        <v>35.03</v>
      </c>
      <c r="C60" s="74">
        <v>-2.9999999999999997E-4</v>
      </c>
    </row>
    <row r="61" spans="1:3">
      <c r="A61" s="69">
        <v>1956</v>
      </c>
      <c r="B61" s="69">
        <v>34.99</v>
      </c>
      <c r="C61" s="73">
        <v>-1.1000000000000001E-3</v>
      </c>
    </row>
    <row r="62" spans="1:3">
      <c r="A62" s="71">
        <v>1957</v>
      </c>
      <c r="B62" s="71">
        <v>34.950000000000003</v>
      </c>
      <c r="C62" s="74">
        <v>-1.1000000000000001E-3</v>
      </c>
    </row>
    <row r="63" spans="1:3">
      <c r="A63" s="69">
        <v>1958</v>
      </c>
      <c r="B63" s="69">
        <v>35.1</v>
      </c>
      <c r="C63" s="73">
        <v>4.3E-3</v>
      </c>
    </row>
    <row r="64" spans="1:3">
      <c r="A64" s="71">
        <v>1959</v>
      </c>
      <c r="B64" s="71">
        <v>35.1</v>
      </c>
      <c r="C64" s="74">
        <v>0</v>
      </c>
    </row>
    <row r="65" spans="1:3">
      <c r="A65" s="69">
        <v>1960</v>
      </c>
      <c r="B65" s="69">
        <v>35.270000000000003</v>
      </c>
      <c r="C65" s="73">
        <v>4.7999999999999996E-3</v>
      </c>
    </row>
    <row r="66" spans="1:3">
      <c r="A66" s="71">
        <v>1961</v>
      </c>
      <c r="B66" s="71">
        <v>35.25</v>
      </c>
      <c r="C66" s="74">
        <v>-5.9999999999999995E-4</v>
      </c>
    </row>
    <row r="67" spans="1:3">
      <c r="A67" s="69">
        <v>1962</v>
      </c>
      <c r="B67" s="69">
        <v>35.229999999999997</v>
      </c>
      <c r="C67" s="73">
        <v>-5.9999999999999995E-4</v>
      </c>
    </row>
    <row r="68" spans="1:3">
      <c r="A68" s="71">
        <v>1963</v>
      </c>
      <c r="B68" s="71">
        <v>35.090000000000003</v>
      </c>
      <c r="C68" s="74">
        <v>-4.0000000000000001E-3</v>
      </c>
    </row>
    <row r="69" spans="1:3">
      <c r="A69" s="69">
        <v>1964</v>
      </c>
      <c r="B69" s="69">
        <v>35.1</v>
      </c>
      <c r="C69" s="73">
        <v>2.9999999999999997E-4</v>
      </c>
    </row>
    <row r="70" spans="1:3">
      <c r="A70" s="71">
        <v>1965</v>
      </c>
      <c r="B70" s="71">
        <v>35.119999999999997</v>
      </c>
      <c r="C70" s="74">
        <v>5.9999999999999995E-4</v>
      </c>
    </row>
    <row r="71" spans="1:3">
      <c r="A71" s="69">
        <v>1967</v>
      </c>
      <c r="B71" s="69">
        <v>34.950000000000003</v>
      </c>
      <c r="C71" s="73">
        <v>-4.7999999999999996E-3</v>
      </c>
    </row>
    <row r="72" spans="1:3">
      <c r="A72" s="71">
        <v>1968</v>
      </c>
      <c r="B72" s="71">
        <v>41.72</v>
      </c>
      <c r="C72" s="74">
        <v>0.19370000000000001</v>
      </c>
    </row>
    <row r="73" spans="1:3">
      <c r="A73" s="69">
        <v>1969</v>
      </c>
      <c r="B73" s="69">
        <v>35.17</v>
      </c>
      <c r="C73" s="73">
        <v>-0.157</v>
      </c>
    </row>
    <row r="74" spans="1:3">
      <c r="A74" s="71">
        <v>1970</v>
      </c>
      <c r="B74" s="71">
        <v>37.4</v>
      </c>
      <c r="C74" s="74">
        <v>6.3399999999999998E-2</v>
      </c>
    </row>
    <row r="75" spans="1:3">
      <c r="A75" s="69">
        <v>1971</v>
      </c>
      <c r="B75" s="69">
        <v>43.55</v>
      </c>
      <c r="C75" s="73">
        <v>0.16439999999999999</v>
      </c>
    </row>
    <row r="76" spans="1:3">
      <c r="A76" s="71">
        <v>1972</v>
      </c>
      <c r="B76" s="71">
        <v>65</v>
      </c>
      <c r="C76" s="74">
        <v>0.49249999999999999</v>
      </c>
    </row>
    <row r="77" spans="1:3">
      <c r="A77" s="69">
        <v>1973</v>
      </c>
      <c r="B77" s="69">
        <v>111.75</v>
      </c>
      <c r="C77" s="73">
        <v>0.71919999999999995</v>
      </c>
    </row>
    <row r="78" spans="1:3">
      <c r="A78" s="71">
        <v>1974</v>
      </c>
      <c r="B78" s="71">
        <v>193</v>
      </c>
      <c r="C78" s="74">
        <v>0.72709999999999997</v>
      </c>
    </row>
    <row r="79" spans="1:3">
      <c r="A79" s="69">
        <v>1975</v>
      </c>
      <c r="B79" s="69">
        <v>140.75</v>
      </c>
      <c r="C79" s="73">
        <v>-0.2707</v>
      </c>
    </row>
    <row r="80" spans="1:3">
      <c r="A80" s="71">
        <v>1976</v>
      </c>
      <c r="B80" s="71">
        <v>134.63</v>
      </c>
      <c r="C80" s="74">
        <v>-4.3499999999999997E-2</v>
      </c>
    </row>
    <row r="81" spans="1:3">
      <c r="A81" s="69">
        <v>1977</v>
      </c>
      <c r="B81" s="69">
        <v>165.13</v>
      </c>
      <c r="C81" s="73">
        <v>0.22650000000000001</v>
      </c>
    </row>
    <row r="82" spans="1:3">
      <c r="A82" s="71">
        <v>1978</v>
      </c>
      <c r="B82" s="71">
        <v>226.38</v>
      </c>
      <c r="C82" s="74">
        <v>0.37090000000000001</v>
      </c>
    </row>
    <row r="83" spans="1:3">
      <c r="A83" s="69">
        <v>1979</v>
      </c>
      <c r="B83" s="69">
        <v>526.5</v>
      </c>
      <c r="C83" s="73">
        <v>1.3257000000000001</v>
      </c>
    </row>
    <row r="84" spans="1:3">
      <c r="A84" s="71">
        <v>1980</v>
      </c>
      <c r="B84" s="71">
        <v>589.5</v>
      </c>
      <c r="C84" s="74">
        <v>0.1197</v>
      </c>
    </row>
    <row r="85" spans="1:3">
      <c r="A85" s="69">
        <v>1981</v>
      </c>
      <c r="B85" s="69">
        <v>400</v>
      </c>
      <c r="C85" s="73">
        <v>-0.32150000000000001</v>
      </c>
    </row>
    <row r="86" spans="1:3">
      <c r="A86" s="71">
        <v>1982</v>
      </c>
      <c r="B86" s="71">
        <v>448</v>
      </c>
      <c r="C86" s="74">
        <v>0.12</v>
      </c>
    </row>
    <row r="87" spans="1:3">
      <c r="A87" s="69">
        <v>1983</v>
      </c>
      <c r="B87" s="69">
        <v>382</v>
      </c>
      <c r="C87" s="73">
        <v>-0.14729999999999999</v>
      </c>
    </row>
    <row r="88" spans="1:3">
      <c r="A88" s="71">
        <v>1984</v>
      </c>
      <c r="B88" s="71">
        <v>309</v>
      </c>
      <c r="C88" s="74">
        <v>-0.19109999999999999</v>
      </c>
    </row>
    <row r="89" spans="1:3">
      <c r="A89" s="69">
        <v>1985</v>
      </c>
      <c r="B89" s="69">
        <v>327.25</v>
      </c>
      <c r="C89" s="73">
        <v>5.91E-2</v>
      </c>
    </row>
    <row r="90" spans="1:3">
      <c r="A90" s="71">
        <v>1986</v>
      </c>
      <c r="B90" s="71">
        <v>391</v>
      </c>
      <c r="C90" s="74">
        <v>0.1948</v>
      </c>
    </row>
    <row r="91" spans="1:3">
      <c r="A91" s="69">
        <v>1987</v>
      </c>
      <c r="B91" s="69">
        <v>486</v>
      </c>
      <c r="C91" s="73">
        <v>0.2442</v>
      </c>
    </row>
    <row r="92" spans="1:3">
      <c r="A92" s="71">
        <v>1988</v>
      </c>
      <c r="B92" s="71">
        <v>410</v>
      </c>
      <c r="C92" s="74">
        <v>-0.15670000000000001</v>
      </c>
    </row>
    <row r="93" spans="1:3">
      <c r="A93" s="69">
        <v>1989</v>
      </c>
      <c r="B93" s="69">
        <v>401</v>
      </c>
      <c r="C93" s="73">
        <v>-2.2499999999999999E-2</v>
      </c>
    </row>
    <row r="94" spans="1:3">
      <c r="A94" s="71">
        <v>1990</v>
      </c>
      <c r="B94" s="71">
        <v>391.5</v>
      </c>
      <c r="C94" s="74">
        <v>-2.3699999999999999E-2</v>
      </c>
    </row>
    <row r="95" spans="1:3">
      <c r="A95" s="69">
        <v>1991</v>
      </c>
      <c r="B95" s="69">
        <v>353.3</v>
      </c>
      <c r="C95" s="73">
        <v>-9.7600000000000006E-2</v>
      </c>
    </row>
    <row r="96" spans="1:3">
      <c r="A96" s="71">
        <v>1992</v>
      </c>
      <c r="B96" s="71">
        <v>333.05</v>
      </c>
      <c r="C96" s="74">
        <v>-5.7299999999999997E-2</v>
      </c>
    </row>
    <row r="97" spans="1:3">
      <c r="A97" s="69">
        <v>1993</v>
      </c>
      <c r="B97" s="69">
        <v>390.75</v>
      </c>
      <c r="C97" s="73">
        <v>0.17319999999999999</v>
      </c>
    </row>
    <row r="98" spans="1:3">
      <c r="A98" s="71">
        <v>1994</v>
      </c>
      <c r="B98" s="71">
        <v>382.75</v>
      </c>
      <c r="C98" s="74">
        <v>-2.0500000000000001E-2</v>
      </c>
    </row>
    <row r="99" spans="1:3">
      <c r="A99" s="69">
        <v>1995</v>
      </c>
      <c r="B99" s="69">
        <v>387.75</v>
      </c>
      <c r="C99" s="73">
        <v>1.12E-2</v>
      </c>
    </row>
    <row r="100" spans="1:3">
      <c r="A100" s="71">
        <v>1996</v>
      </c>
      <c r="B100" s="71">
        <v>369.65</v>
      </c>
      <c r="C100" s="74">
        <v>-4.4999999999999998E-2</v>
      </c>
    </row>
    <row r="101" spans="1:3">
      <c r="A101" s="69">
        <v>1997</v>
      </c>
      <c r="B101" s="69">
        <v>289.14999999999998</v>
      </c>
      <c r="C101" s="73">
        <v>-0.21779999999999999</v>
      </c>
    </row>
    <row r="102" spans="1:3">
      <c r="A102" s="71">
        <v>1998</v>
      </c>
      <c r="B102" s="71">
        <v>287.75</v>
      </c>
      <c r="C102" s="74">
        <v>-4.7999999999999996E-3</v>
      </c>
    </row>
    <row r="103" spans="1:3">
      <c r="A103" s="69">
        <v>1999</v>
      </c>
      <c r="B103" s="69">
        <v>291</v>
      </c>
      <c r="C103" s="73">
        <v>1.1299999999999999E-2</v>
      </c>
    </row>
    <row r="104" spans="1:3">
      <c r="A104" s="71">
        <v>2000</v>
      </c>
      <c r="B104" s="71">
        <v>272.05</v>
      </c>
      <c r="C104" s="74">
        <v>-6.2E-2</v>
      </c>
    </row>
    <row r="105" spans="1:3">
      <c r="A105" s="69">
        <v>2001</v>
      </c>
      <c r="B105" s="69">
        <v>276.8</v>
      </c>
      <c r="C105" s="73">
        <v>1.41E-2</v>
      </c>
    </row>
    <row r="106" spans="1:3">
      <c r="A106" s="71">
        <v>2002</v>
      </c>
      <c r="B106" s="71">
        <v>343.25</v>
      </c>
      <c r="C106" s="74">
        <v>0.24010000000000001</v>
      </c>
    </row>
    <row r="107" spans="1:3">
      <c r="A107" s="69">
        <v>2003</v>
      </c>
      <c r="B107" s="69">
        <v>417.25</v>
      </c>
      <c r="C107" s="73">
        <v>0.21560000000000001</v>
      </c>
    </row>
    <row r="108" spans="1:3">
      <c r="A108" s="71">
        <v>2004</v>
      </c>
      <c r="B108" s="71">
        <v>438.1</v>
      </c>
      <c r="C108" s="74">
        <v>0.05</v>
      </c>
    </row>
    <row r="109" spans="1:3">
      <c r="A109" s="69">
        <v>2005</v>
      </c>
      <c r="B109" s="69">
        <v>512.54999999999995</v>
      </c>
      <c r="C109" s="73">
        <v>0.1699</v>
      </c>
    </row>
    <row r="110" spans="1:3">
      <c r="A110" s="71">
        <v>2006</v>
      </c>
      <c r="B110" s="71">
        <v>634.5</v>
      </c>
      <c r="C110" s="74">
        <v>0.2379</v>
      </c>
    </row>
    <row r="111" spans="1:3">
      <c r="A111" s="69">
        <v>2007</v>
      </c>
      <c r="B111" s="69">
        <v>836.15</v>
      </c>
      <c r="C111" s="73">
        <v>0.31780000000000003</v>
      </c>
    </row>
    <row r="112" spans="1:3">
      <c r="A112" s="71">
        <v>2008</v>
      </c>
      <c r="B112" s="71">
        <v>862.2</v>
      </c>
      <c r="C112" s="74">
        <v>3.1199999999999999E-2</v>
      </c>
    </row>
    <row r="113" spans="1:3">
      <c r="A113" s="69">
        <v>2009</v>
      </c>
      <c r="B113" s="69">
        <v>1096</v>
      </c>
      <c r="C113" s="73">
        <v>0.2712</v>
      </c>
    </row>
    <row r="114" spans="1:3">
      <c r="A114" s="71">
        <v>2010</v>
      </c>
      <c r="B114" s="71">
        <v>1417.63</v>
      </c>
      <c r="C114" s="74">
        <v>0.29349999999999998</v>
      </c>
    </row>
    <row r="115" spans="1:3">
      <c r="A115" s="69">
        <v>2011</v>
      </c>
      <c r="B115" s="69">
        <v>1574.57</v>
      </c>
      <c r="C115" s="73">
        <v>0.11070000000000001</v>
      </c>
    </row>
    <row r="116" spans="1:3">
      <c r="A116" s="71">
        <v>2012</v>
      </c>
      <c r="B116" s="71">
        <v>1662.41</v>
      </c>
      <c r="C116" s="74">
        <v>5.5800000000000002E-2</v>
      </c>
    </row>
    <row r="117" spans="1:3">
      <c r="A117" s="69">
        <v>2013</v>
      </c>
      <c r="B117" s="69">
        <v>1207</v>
      </c>
      <c r="C117" s="73">
        <v>-0.27339999999999998</v>
      </c>
    </row>
    <row r="118" spans="1:3">
      <c r="A118" s="71">
        <v>2014</v>
      </c>
      <c r="B118" s="71">
        <v>1186.33</v>
      </c>
      <c r="C118" s="74">
        <v>-1.78E-2</v>
      </c>
    </row>
    <row r="119" spans="1:3">
      <c r="A119" s="69">
        <v>2015</v>
      </c>
      <c r="B119" s="69">
        <v>1062.3800000000001</v>
      </c>
      <c r="C119" s="73">
        <v>-0.1045</v>
      </c>
    </row>
    <row r="120" spans="1:3">
      <c r="A120" s="71">
        <v>2016</v>
      </c>
      <c r="B120" s="71">
        <v>1157.49</v>
      </c>
      <c r="C120" s="74">
        <v>8.9499999999999996E-2</v>
      </c>
    </row>
    <row r="121" spans="1:3">
      <c r="A121" s="69">
        <v>2017</v>
      </c>
      <c r="B121" s="69">
        <v>1303.46</v>
      </c>
      <c r="C121" s="73">
        <v>0.12609999999999999</v>
      </c>
    </row>
    <row r="122" spans="1:3">
      <c r="A122" s="71">
        <v>2018</v>
      </c>
      <c r="B122" s="71">
        <v>1281.3399999999999</v>
      </c>
      <c r="C122" s="74">
        <v>-1.7000000000000001E-2</v>
      </c>
    </row>
    <row r="123" spans="1:3">
      <c r="A123" s="69">
        <v>2019</v>
      </c>
      <c r="B123" s="69">
        <v>1520.5</v>
      </c>
      <c r="C123" s="73">
        <v>0.18659999999999999</v>
      </c>
    </row>
    <row r="124" spans="1:3">
      <c r="A124" s="71">
        <v>2020</v>
      </c>
      <c r="B124" s="71">
        <v>1897.77</v>
      </c>
      <c r="C124" s="74">
        <v>0.24809999999999999</v>
      </c>
    </row>
    <row r="125" spans="1:3">
      <c r="A125" s="69">
        <v>2021</v>
      </c>
      <c r="B125" s="69">
        <v>1822.39</v>
      </c>
      <c r="C125" s="73">
        <v>-3.9720303303350746E-2</v>
      </c>
    </row>
    <row r="126" spans="1:3">
      <c r="A126" s="71">
        <v>2022</v>
      </c>
      <c r="B126" s="71">
        <v>1815.64</v>
      </c>
      <c r="C126" s="73">
        <v>-3.7039272603559548E-3</v>
      </c>
    </row>
    <row r="127" spans="1:3">
      <c r="A127" s="69">
        <v>2023</v>
      </c>
      <c r="B127" s="69">
        <v>1950</v>
      </c>
      <c r="C127" s="73">
        <v>7.4001454032737612E-2</v>
      </c>
    </row>
    <row r="128" spans="1:3">
      <c r="A128" s="69">
        <v>2024</v>
      </c>
      <c r="B128" s="71">
        <v>2050</v>
      </c>
      <c r="C128" s="73">
        <v>0.28717948717948727</v>
      </c>
    </row>
    <row r="507" spans="1:1">
      <c r="A507">
        <v>1</v>
      </c>
    </row>
    <row r="510" spans="1:1">
      <c r="A510">
        <v>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Rechenalgorithmus</vt:lpstr>
      <vt:lpstr>Aktien-Indices historisch</vt:lpstr>
      <vt:lpstr>Verbraucherpreisindex BRD</vt:lpstr>
      <vt:lpstr>Welt Verbraucherpreisindices</vt:lpstr>
      <vt:lpstr>GOLD langfristig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Dieter Roess</dc:creator>
  <cp:lastModifiedBy>Dieter Roess</cp:lastModifiedBy>
  <dcterms:created xsi:type="dcterms:W3CDTF">2024-02-22T10:44:28Z</dcterms:created>
  <dcterms:modified xsi:type="dcterms:W3CDTF">2024-02-22T13:32:22Z</dcterms:modified>
</cp:coreProperties>
</file>